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tabRatio="598" activeTab="0"/>
  </bookViews>
  <sheets>
    <sheet name="Листв" sheetId="1" r:id="rId1"/>
  </sheets>
  <definedNames>
    <definedName name="_xlnm.Print_Titles" localSheetId="0">'Листв'!$5:$5</definedName>
  </definedNames>
  <calcPr fullCalcOnLoad="1"/>
</workbook>
</file>

<file path=xl/sharedStrings.xml><?xml version="1.0" encoding="utf-8"?>
<sst xmlns="http://schemas.openxmlformats.org/spreadsheetml/2006/main" count="465" uniqueCount="133">
  <si>
    <t>Итого доходов</t>
  </si>
  <si>
    <t>КОДЫ                                                      классификации доходов бюджетов</t>
  </si>
  <si>
    <t>Администратор</t>
  </si>
  <si>
    <t>Вид доходов</t>
  </si>
  <si>
    <t>Подвид доходов</t>
  </si>
  <si>
    <t>Классификация операций сектора государственного управления</t>
  </si>
  <si>
    <t>Группа</t>
  </si>
  <si>
    <t>Подгруппа</t>
  </si>
  <si>
    <t>Статья и подстатья</t>
  </si>
  <si>
    <t>Элемент</t>
  </si>
  <si>
    <t>НАЛОГОВЫЕ И НЕНАЛОГОВЫЕ ДОХОДЫ</t>
  </si>
  <si>
    <t>000</t>
  </si>
  <si>
    <t>1</t>
  </si>
  <si>
    <t>00</t>
  </si>
  <si>
    <t>00000</t>
  </si>
  <si>
    <t>0000</t>
  </si>
  <si>
    <t>НАЛОГИ НА ПРИБЫЛЬ, ДОХОДЫ</t>
  </si>
  <si>
    <t>01</t>
  </si>
  <si>
    <t>Налог на доходы физических лиц</t>
  </si>
  <si>
    <t>02000</t>
  </si>
  <si>
    <t>110</t>
  </si>
  <si>
    <t>02020</t>
  </si>
  <si>
    <t>НАЛОГИ НА ИМУЩЕСТВО</t>
  </si>
  <si>
    <t>06</t>
  </si>
  <si>
    <t>Налог на имущество физических лиц</t>
  </si>
  <si>
    <t>01000</t>
  </si>
  <si>
    <t>01030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</si>
  <si>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</si>
  <si>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</t>
  </si>
  <si>
    <t>Земельный налог</t>
  </si>
  <si>
    <t>06000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</si>
  <si>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</si>
  <si>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06010</t>
  </si>
  <si>
    <t>06013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</si>
  <si>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</si>
  <si>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06020</t>
  </si>
  <si>
    <t>06023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</si>
  <si>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</si>
  <si>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09</t>
  </si>
  <si>
    <t>04000</t>
  </si>
  <si>
    <t>04050</t>
  </si>
  <si>
    <t>Земельный налог (по обязательствам, возникшим до 1 января 2006 года), мобилизуемый на территориях поселений</t>
  </si>
  <si>
    <t>11</t>
  </si>
  <si>
    <t>05000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</si>
  <si>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</si>
  <si>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</si>
  <si>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</si>
  <si>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09000</t>
  </si>
  <si>
    <t>09040</t>
  </si>
  <si>
    <t>09045</t>
  </si>
  <si>
    <t>ДОХОДЫ ОТ ПРОДАЖИ МАТЕРИАЛЬНЫХ И НЕМАТЕРИАЛЬНЫХ АКТИВОВ</t>
  </si>
  <si>
    <t>14</t>
  </si>
  <si>
    <t>180</t>
  </si>
  <si>
    <t>151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</si>
  <si>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</si>
  <si>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</si>
  <si>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</si>
  <si>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02</t>
  </si>
  <si>
    <t>Дотации бюджетам субъектов Российской Федерации и муниципальных образований</t>
  </si>
  <si>
    <t>01001</t>
  </si>
  <si>
    <t>ПРОЧИЕ БЕЗВОЗМЕЗДНЫЕ ПОСТУПЛЕНИЯ</t>
  </si>
  <si>
    <t>07</t>
  </si>
  <si>
    <t>Прочие безвозмездные поступления в бюджеты поселений</t>
  </si>
  <si>
    <t>03015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</si>
  <si>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</si>
  <si>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</si>
  <si>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 xml:space="preserve">Земельный налог (по обязательствам, возникшим до 1января 2006 года) </t>
  </si>
  <si>
    <t>(тыс.руб.)</t>
  </si>
  <si>
    <t>02010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</si>
  <si>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</si>
  <si>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</si>
  <si>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</si>
  <si>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</si>
  <si>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</si>
  <si>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Дотации бюджетам поселений на выравнивание бюджетной  обеспеченности</t>
  </si>
  <si>
    <t>Наименование показателей</t>
  </si>
  <si>
    <t>1000</t>
  </si>
  <si>
    <t>ПЛАЛЕЖИ ОТ ГОСУДАРСТВЕННЫХ И МУНИЦИПАЛЬНЫХ УНИТАРНЫХ ПРЕДПРИЯТИЙ</t>
  </si>
  <si>
    <t>07000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</si>
  <si>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</si>
  <si>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07010</t>
  </si>
  <si>
    <t>07015</t>
  </si>
  <si>
    <t>05013</t>
  </si>
  <si>
    <t>0001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</si>
  <si>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</si>
  <si>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04053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</si>
  <si>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</si>
  <si>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</si>
  <si>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</si>
  <si>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</si>
  <si>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</si>
  <si>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поселениями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</si>
  <si>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</si>
  <si>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</si>
  <si>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</si>
  <si>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на выравнивание бюджетной  обеспеченности</t>
  </si>
  <si>
    <t>707</t>
  </si>
  <si>
    <t>716</t>
  </si>
  <si>
    <t>182</t>
  </si>
  <si>
    <t xml:space="preserve">Задолженность и перерасчеты по отмененным налогам, сборам и иным обязательным платежам 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</si>
  <si>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</si>
  <si>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</si>
  <si>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</si>
  <si>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</si>
  <si>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</si>
  <si>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</si>
  <si>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</si>
  <si>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субъектов Российской Федерации</t>
  </si>
  <si>
    <t>Прочие субсидии бюджетам поселений</t>
  </si>
  <si>
    <t>02999</t>
  </si>
  <si>
    <t>Прочие неналоговые доходы</t>
  </si>
  <si>
    <t>17</t>
  </si>
  <si>
    <t>05050</t>
  </si>
  <si>
    <t>ПРОЧИЕ НЕНАЛОГОВЫЕ ДОХОДЫ</t>
  </si>
  <si>
    <t>Прочие межбюджетные трансферты передаваемые бюджетам поселений</t>
  </si>
  <si>
    <t>04999</t>
  </si>
  <si>
    <t>НАЛОГИ НА ТОВАРЫ (РАБОТЫ, УСЛУГИ), РЕАЛИЗУЕМЫЕ НА ТЕРРИТОРИИ РОССИЙСКОЙ ФЕДЕРАЦИИ</t>
  </si>
  <si>
    <t>03</t>
  </si>
  <si>
    <t xml:space="preserve"> Доходы от уплаты акцизов на дизельное топливо,  зачисляемые в консолидированные бюджеты субъектов  Российской Федерации</t>
  </si>
  <si>
    <t>02230</t>
  </si>
  <si>
    <t xml:space="preserve"> Доходы от уплаты акцизов на моторные масла для  дизельных и (или) карбюраторных (инжекторных)  двигателей, зачисляемые в консолидированные бюджеты</t>
  </si>
  <si>
    <t>02240</t>
  </si>
  <si>
    <t xml:space="preserve"> Доходы от уплаты акцизов на автомобильный бензин,  производимый на территории Российской Федерации, зачисляемые в консолидированные бюджеты субъектов  Российской Федерации</t>
  </si>
  <si>
    <t>02250</t>
  </si>
  <si>
    <t xml:space="preserve"> 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</si>
  <si>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02260</t>
  </si>
  <si>
    <t>Сумма</t>
  </si>
  <si>
    <t>100</t>
  </si>
  <si>
    <t xml:space="preserve"> ДОХОДЫ БЮДЖЕТА ЛИСТВЯНСКОГО МО </t>
  </si>
  <si>
    <t>на плановый период 2016-2017 год</t>
  </si>
  <si>
    <t>Субсидии на выравнивание обеспеченности поселений Иркутской области в целях реализации ими их отдельных полномочий</t>
  </si>
  <si>
    <t>03024</t>
  </si>
  <si>
    <t>Приложение № 2                                                                                         к проекту Решения Думы Листвянского МО о бюджете Листвянского муниципального образования на плановый период 2016-2017 годов от 17.12.2014г. №                          -дгп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</si>
</sst>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5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Arial Cyr"/>
      <family val="2"/>
    </font>
    <font>
      <b/>
      <sz val="8"/>
      <color indexed="8"/>
      <name val="Arial CYR"/>
      <family val="2"/>
    </font>
    <font>
      <b/>
      <sz val="8"/>
      <color indexed="8"/>
      <name val="Arial"/>
      <family val="2"/>
    </font>
    <font>
      <sz val="7"/>
      <color indexed="8"/>
      <name val="Arial CYR"/>
      <family val="2"/>
    </font>
    <font>
      <sz val="7"/>
      <name val="Arial CYR"/>
      <family val="2"/>
    </font>
    <font>
      <b/>
      <sz val="9"/>
      <color indexed="8"/>
      <name val="Arial Cyr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11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12" fillId="0" borderId="0" xfId="0" applyFont="1" applyAlignment="1">
      <alignment horizontal="right"/>
    </xf>
    <xf numFmtId="0" fontId="8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1" fontId="2" fillId="0" borderId="0" xfId="0" applyNumberFormat="1" applyFont="1" applyAlignment="1">
      <alignment/>
    </xf>
    <xf numFmtId="49" fontId="6" fillId="0" borderId="10" xfId="0" applyNumberFormat="1" applyFont="1" applyFill="1" applyBorder="1" applyAlignment="1">
      <alignment horizontal="center" vertical="center" textRotation="90"/>
    </xf>
    <xf numFmtId="49" fontId="6" fillId="0" borderId="10" xfId="0" applyNumberFormat="1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 wrapText="1"/>
    </xf>
    <xf numFmtId="0" fontId="9" fillId="0" borderId="1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wrapText="1"/>
    </xf>
    <xf numFmtId="0" fontId="17" fillId="0" borderId="0" xfId="0" applyFont="1" applyAlignment="1">
      <alignment vertical="center" wrapText="1"/>
    </xf>
    <xf numFmtId="3" fontId="2" fillId="0" borderId="0" xfId="0" applyNumberFormat="1" applyFont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/>
    </xf>
    <xf numFmtId="0" fontId="18" fillId="0" borderId="14" xfId="0" applyFont="1" applyBorder="1" applyAlignment="1">
      <alignment vertical="center" wrapText="1"/>
    </xf>
    <xf numFmtId="164" fontId="14" fillId="0" borderId="10" xfId="60" applyNumberFormat="1" applyFont="1" applyBorder="1" applyAlignment="1">
      <alignment horizontal="right"/>
    </xf>
    <xf numFmtId="164" fontId="13" fillId="0" borderId="10" xfId="60" applyNumberFormat="1" applyFont="1" applyBorder="1" applyAlignment="1">
      <alignment horizontal="right"/>
    </xf>
    <xf numFmtId="164" fontId="14" fillId="0" borderId="11" xfId="60" applyNumberFormat="1" applyFont="1" applyBorder="1" applyAlignment="1">
      <alignment horizontal="right"/>
    </xf>
    <xf numFmtId="164" fontId="13" fillId="0" borderId="10" xfId="60" applyNumberFormat="1" applyFont="1" applyFill="1" applyBorder="1" applyAlignment="1">
      <alignment horizontal="right"/>
    </xf>
    <xf numFmtId="164" fontId="14" fillId="0" borderId="10" xfId="60" applyNumberFormat="1" applyFont="1" applyFill="1" applyBorder="1" applyAlignment="1">
      <alignment horizontal="right"/>
    </xf>
    <xf numFmtId="164" fontId="14" fillId="0" borderId="13" xfId="60" applyNumberFormat="1" applyFont="1" applyBorder="1" applyAlignment="1">
      <alignment horizontal="right"/>
    </xf>
    <xf numFmtId="0" fontId="18" fillId="0" borderId="10" xfId="0" applyFont="1" applyBorder="1" applyAlignment="1">
      <alignment vertical="center" wrapText="1"/>
    </xf>
    <xf numFmtId="0" fontId="14" fillId="0" borderId="15" xfId="0" applyNumberFormat="1" applyFont="1" applyBorder="1" applyAlignment="1" applyProtection="1">
      <alignment wrapText="1" shrinkToFit="1"/>
      <protection locked="0"/>
    </xf>
    <xf numFmtId="164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4" fillId="0" borderId="15" xfId="0" applyNumberFormat="1" applyFont="1" applyBorder="1" applyAlignment="1" applyProtection="1">
      <alignment horizontal="right" shrinkToFit="1"/>
      <protection locked="0"/>
    </xf>
    <xf numFmtId="0" fontId="1" fillId="0" borderId="10" xfId="0" applyFont="1" applyBorder="1" applyAlignment="1">
      <alignment horizontal="center"/>
    </xf>
    <xf numFmtId="167" fontId="1" fillId="0" borderId="11" xfId="0" applyNumberFormat="1" applyFont="1" applyBorder="1" applyAlignment="1">
      <alignment horizontal="center" vertical="center"/>
    </xf>
    <xf numFmtId="167" fontId="1" fillId="0" borderId="16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textRotation="90" wrapText="1"/>
    </xf>
    <xf numFmtId="49" fontId="6" fillId="0" borderId="13" xfId="0" applyNumberFormat="1" applyFont="1" applyFill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tabSelected="1" zoomScalePageLayoutView="0" workbookViewId="0" topLeftCell="A51">
      <selection activeCell="J55" sqref="J55"/>
    </sheetView>
  </sheetViews>
  <sheetFormatPr defaultColWidth="9.00390625" defaultRowHeight="12.75"/>
  <cols>
    <col min="1" max="1" width="45.25390625" style="1" customWidth="1"/>
    <col min="2" max="2" width="4.625" style="1" customWidth="1"/>
    <col min="3" max="3" width="2.625" style="1" customWidth="1"/>
    <col min="4" max="4" width="3.75390625" style="1" customWidth="1"/>
    <col min="5" max="5" width="5.875" style="1" customWidth="1"/>
    <col min="6" max="6" width="4.25390625" style="1" customWidth="1"/>
    <col min="7" max="8" width="5.00390625" style="1" customWidth="1"/>
    <col min="9" max="9" width="10.00390625" style="1" customWidth="1"/>
    <col min="10" max="10" width="10.25390625" style="1" customWidth="1"/>
    <col min="11" max="11" width="10.25390625" style="1" hidden="1" customWidth="1"/>
    <col min="12" max="12" width="11.25390625" style="1" hidden="1" customWidth="1"/>
    <col min="13" max="13" width="9.125" style="1" customWidth="1"/>
    <col min="14" max="15" width="9.75390625" style="1" customWidth="1"/>
    <col min="16" max="16384" width="9.125" style="1" customWidth="1"/>
  </cols>
  <sheetData>
    <row r="1" spans="1:10" ht="57" customHeight="1">
      <c r="A1" s="66"/>
      <c r="B1" s="66"/>
      <c r="C1" s="66"/>
      <c r="D1" s="69" t="s">
        <v>132</v>
      </c>
      <c r="E1" s="69"/>
      <c r="F1" s="69"/>
      <c r="G1" s="69"/>
      <c r="H1" s="69"/>
      <c r="I1" s="69"/>
      <c r="J1" s="69"/>
    </row>
    <row r="2" spans="1:3" ht="7.5" customHeight="1">
      <c r="A2" s="67"/>
      <c r="B2" s="68"/>
      <c r="C2" s="68"/>
    </row>
    <row r="3" spans="1:10" ht="26.25" customHeight="1">
      <c r="A3" s="67" t="s">
        <v>128</v>
      </c>
      <c r="B3" s="67"/>
      <c r="C3" s="67"/>
      <c r="D3" s="67"/>
      <c r="E3" s="67"/>
      <c r="F3" s="67"/>
      <c r="G3" s="67"/>
      <c r="H3" s="67"/>
      <c r="I3" s="67"/>
      <c r="J3" s="67"/>
    </row>
    <row r="4" spans="2:9" ht="19.5" customHeight="1">
      <c r="B4" s="32"/>
      <c r="C4" s="32"/>
      <c r="D4" s="32" t="s">
        <v>129</v>
      </c>
      <c r="I4" s="12" t="s">
        <v>67</v>
      </c>
    </row>
    <row r="5" spans="1:10" ht="22.5" customHeight="1">
      <c r="A5" s="70" t="s">
        <v>75</v>
      </c>
      <c r="B5" s="58" t="s">
        <v>1</v>
      </c>
      <c r="C5" s="59"/>
      <c r="D5" s="59"/>
      <c r="E5" s="59"/>
      <c r="F5" s="59"/>
      <c r="G5" s="59"/>
      <c r="H5" s="60"/>
      <c r="I5" s="55" t="s">
        <v>126</v>
      </c>
      <c r="J5" s="55" t="s">
        <v>126</v>
      </c>
    </row>
    <row r="6" spans="1:10" ht="12.75" customHeight="1">
      <c r="A6" s="71"/>
      <c r="B6" s="61" t="s">
        <v>2</v>
      </c>
      <c r="C6" s="63" t="s">
        <v>3</v>
      </c>
      <c r="D6" s="64"/>
      <c r="E6" s="64"/>
      <c r="F6" s="65"/>
      <c r="G6" s="61" t="s">
        <v>4</v>
      </c>
      <c r="H6" s="61" t="s">
        <v>5</v>
      </c>
      <c r="I6" s="56"/>
      <c r="J6" s="56"/>
    </row>
    <row r="7" spans="1:10" ht="74.25" customHeight="1">
      <c r="A7" s="72"/>
      <c r="B7" s="62"/>
      <c r="C7" s="24" t="s">
        <v>6</v>
      </c>
      <c r="D7" s="24" t="s">
        <v>7</v>
      </c>
      <c r="E7" s="25" t="s">
        <v>8</v>
      </c>
      <c r="F7" s="24" t="s">
        <v>9</v>
      </c>
      <c r="G7" s="62"/>
      <c r="H7" s="62"/>
      <c r="I7" s="57"/>
      <c r="J7" s="57"/>
    </row>
    <row r="8" spans="1:10" ht="15.75">
      <c r="A8" s="13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13</v>
      </c>
      <c r="G8" s="7" t="s">
        <v>15</v>
      </c>
      <c r="H8" s="7" t="s">
        <v>11</v>
      </c>
      <c r="I8" s="44">
        <f>I9+I14+I19+I27+I30+I34+I44+I48</f>
        <v>35115.1</v>
      </c>
      <c r="J8" s="44">
        <f>J9+J14+J19+J27+J30+J34+J48</f>
        <v>36698.8</v>
      </c>
    </row>
    <row r="9" spans="1:12" ht="15.75">
      <c r="A9" s="14" t="s">
        <v>16</v>
      </c>
      <c r="B9" s="7" t="s">
        <v>98</v>
      </c>
      <c r="C9" s="7" t="s">
        <v>12</v>
      </c>
      <c r="D9" s="7" t="s">
        <v>17</v>
      </c>
      <c r="E9" s="7" t="s">
        <v>14</v>
      </c>
      <c r="F9" s="7" t="s">
        <v>13</v>
      </c>
      <c r="G9" s="7" t="s">
        <v>15</v>
      </c>
      <c r="H9" s="7" t="s">
        <v>11</v>
      </c>
      <c r="I9" s="44">
        <f>I10</f>
        <v>8452.6</v>
      </c>
      <c r="J9" s="44">
        <f>J10</f>
        <v>8909.9</v>
      </c>
      <c r="K9" s="51">
        <f>SUM(I9,I14,I19,I27,I30)</f>
        <v>31857.9</v>
      </c>
      <c r="L9" s="51">
        <f>SUM(J9,J14,J19,J27,J30)</f>
        <v>33274.8</v>
      </c>
    </row>
    <row r="10" spans="1:10" ht="15.75">
      <c r="A10" s="15" t="s">
        <v>18</v>
      </c>
      <c r="B10" s="5" t="s">
        <v>98</v>
      </c>
      <c r="C10" s="5" t="s">
        <v>12</v>
      </c>
      <c r="D10" s="5" t="s">
        <v>17</v>
      </c>
      <c r="E10" s="5" t="s">
        <v>19</v>
      </c>
      <c r="F10" s="5" t="s">
        <v>17</v>
      </c>
      <c r="G10" s="5" t="s">
        <v>15</v>
      </c>
      <c r="H10" s="5" t="s">
        <v>20</v>
      </c>
      <c r="I10" s="43">
        <f>SUM(I11:I13)</f>
        <v>8452.6</v>
      </c>
      <c r="J10" s="43">
        <f>SUM(J11:J13)</f>
        <v>8909.9</v>
      </c>
    </row>
    <row r="11" spans="1:10" ht="60" customHeight="1">
      <c r="A11" s="33" t="s">
        <v>84</v>
      </c>
      <c r="B11" s="5" t="s">
        <v>98</v>
      </c>
      <c r="C11" s="5" t="s">
        <v>12</v>
      </c>
      <c r="D11" s="5" t="s">
        <v>17</v>
      </c>
      <c r="E11" s="5" t="s">
        <v>68</v>
      </c>
      <c r="F11" s="5" t="s">
        <v>17</v>
      </c>
      <c r="G11" s="5" t="s">
        <v>15</v>
      </c>
      <c r="H11" s="5" t="s">
        <v>20</v>
      </c>
      <c r="I11" s="53">
        <v>7826.4</v>
      </c>
      <c r="J11" s="53">
        <v>8259.4</v>
      </c>
    </row>
    <row r="12" spans="1:10" ht="70.5" customHeight="1">
      <c r="A12" s="33" t="s">
        <v>86</v>
      </c>
      <c r="B12" s="5" t="s">
        <v>98</v>
      </c>
      <c r="C12" s="5" t="s">
        <v>12</v>
      </c>
      <c r="D12" s="5" t="s">
        <v>17</v>
      </c>
      <c r="E12" s="5" t="s">
        <v>21</v>
      </c>
      <c r="F12" s="5" t="s">
        <v>17</v>
      </c>
      <c r="G12" s="5" t="s">
        <v>15</v>
      </c>
      <c r="H12" s="5" t="s">
        <v>20</v>
      </c>
      <c r="I12" s="53">
        <v>550</v>
      </c>
      <c r="J12" s="53">
        <v>574.3</v>
      </c>
    </row>
    <row r="13" spans="1:10" ht="33.75">
      <c r="A13" s="38" t="s">
        <v>105</v>
      </c>
      <c r="B13" s="5" t="s">
        <v>98</v>
      </c>
      <c r="C13" s="5" t="s">
        <v>12</v>
      </c>
      <c r="D13" s="5" t="s">
        <v>17</v>
      </c>
      <c r="E13" s="5" t="s">
        <v>104</v>
      </c>
      <c r="F13" s="5" t="s">
        <v>17</v>
      </c>
      <c r="G13" s="5" t="s">
        <v>15</v>
      </c>
      <c r="H13" s="5" t="s">
        <v>20</v>
      </c>
      <c r="I13" s="53">
        <v>76.2</v>
      </c>
      <c r="J13" s="53">
        <v>76.2</v>
      </c>
    </row>
    <row r="14" spans="1:15" s="3" customFormat="1" ht="33.75">
      <c r="A14" s="49" t="s">
        <v>116</v>
      </c>
      <c r="B14" s="7" t="s">
        <v>127</v>
      </c>
      <c r="C14" s="7" t="s">
        <v>12</v>
      </c>
      <c r="D14" s="7" t="s">
        <v>117</v>
      </c>
      <c r="E14" s="7" t="s">
        <v>14</v>
      </c>
      <c r="F14" s="7" t="s">
        <v>13</v>
      </c>
      <c r="G14" s="7" t="s">
        <v>15</v>
      </c>
      <c r="H14" s="7" t="s">
        <v>11</v>
      </c>
      <c r="I14" s="44">
        <f>SUM(I15:I18)</f>
        <v>953.3000000000001</v>
      </c>
      <c r="J14" s="44">
        <f>SUM(J15:J18)</f>
        <v>790.9</v>
      </c>
      <c r="N14" s="3">
        <v>464.7</v>
      </c>
      <c r="O14" s="3">
        <v>302.3</v>
      </c>
    </row>
    <row r="15" spans="1:10" ht="39">
      <c r="A15" s="50" t="s">
        <v>118</v>
      </c>
      <c r="B15" s="5" t="s">
        <v>127</v>
      </c>
      <c r="C15" s="5" t="s">
        <v>12</v>
      </c>
      <c r="D15" s="5" t="s">
        <v>117</v>
      </c>
      <c r="E15" s="5" t="s">
        <v>119</v>
      </c>
      <c r="F15" s="5" t="s">
        <v>17</v>
      </c>
      <c r="G15" s="5" t="s">
        <v>15</v>
      </c>
      <c r="H15" s="5" t="s">
        <v>20</v>
      </c>
      <c r="I15" s="53">
        <v>370.7</v>
      </c>
      <c r="J15" s="53">
        <v>307.5</v>
      </c>
    </row>
    <row r="16" spans="1:10" ht="51.75">
      <c r="A16" s="50" t="s">
        <v>120</v>
      </c>
      <c r="B16" s="5" t="s">
        <v>127</v>
      </c>
      <c r="C16" s="5" t="s">
        <v>12</v>
      </c>
      <c r="D16" s="5" t="s">
        <v>117</v>
      </c>
      <c r="E16" s="5" t="s">
        <v>121</v>
      </c>
      <c r="F16" s="5" t="s">
        <v>17</v>
      </c>
      <c r="G16" s="5" t="s">
        <v>15</v>
      </c>
      <c r="H16" s="5" t="s">
        <v>20</v>
      </c>
      <c r="I16" s="53">
        <v>7.6</v>
      </c>
      <c r="J16" s="53">
        <v>6.3</v>
      </c>
    </row>
    <row r="17" spans="1:10" ht="51.75">
      <c r="A17" s="50" t="s">
        <v>122</v>
      </c>
      <c r="B17" s="5" t="s">
        <v>127</v>
      </c>
      <c r="C17" s="5" t="s">
        <v>12</v>
      </c>
      <c r="D17" s="5" t="s">
        <v>117</v>
      </c>
      <c r="E17" s="5" t="s">
        <v>123</v>
      </c>
      <c r="F17" s="5" t="s">
        <v>17</v>
      </c>
      <c r="G17" s="5" t="s">
        <v>15</v>
      </c>
      <c r="H17" s="5" t="s">
        <v>20</v>
      </c>
      <c r="I17" s="53">
        <v>572.9</v>
      </c>
      <c r="J17" s="53">
        <v>475.3</v>
      </c>
    </row>
    <row r="18" spans="1:10" ht="51.75">
      <c r="A18" s="50" t="s">
        <v>124</v>
      </c>
      <c r="B18" s="5" t="s">
        <v>127</v>
      </c>
      <c r="C18" s="5" t="s">
        <v>12</v>
      </c>
      <c r="D18" s="5" t="s">
        <v>117</v>
      </c>
      <c r="E18" s="5" t="s">
        <v>125</v>
      </c>
      <c r="F18" s="5" t="s">
        <v>17</v>
      </c>
      <c r="G18" s="5" t="s">
        <v>15</v>
      </c>
      <c r="H18" s="5" t="s">
        <v>20</v>
      </c>
      <c r="I18" s="53">
        <v>2.1</v>
      </c>
      <c r="J18" s="53">
        <v>1.8</v>
      </c>
    </row>
    <row r="19" spans="1:10" s="3" customFormat="1" ht="15.75">
      <c r="A19" s="18" t="s">
        <v>22</v>
      </c>
      <c r="B19" s="7" t="s">
        <v>98</v>
      </c>
      <c r="C19" s="7" t="s">
        <v>12</v>
      </c>
      <c r="D19" s="7" t="s">
        <v>23</v>
      </c>
      <c r="E19" s="7" t="s">
        <v>14</v>
      </c>
      <c r="F19" s="7" t="s">
        <v>13</v>
      </c>
      <c r="G19" s="7" t="s">
        <v>15</v>
      </c>
      <c r="H19" s="7" t="s">
        <v>11</v>
      </c>
      <c r="I19" s="44">
        <f>SUM(I20,I22)</f>
        <v>22431</v>
      </c>
      <c r="J19" s="44">
        <f>SUM(J20,J22)</f>
        <v>23553</v>
      </c>
    </row>
    <row r="20" spans="1:10" ht="15.75">
      <c r="A20" s="16" t="s">
        <v>24</v>
      </c>
      <c r="B20" s="7" t="s">
        <v>98</v>
      </c>
      <c r="C20" s="7" t="s">
        <v>12</v>
      </c>
      <c r="D20" s="7" t="s">
        <v>23</v>
      </c>
      <c r="E20" s="8" t="s">
        <v>25</v>
      </c>
      <c r="F20" s="7" t="s">
        <v>13</v>
      </c>
      <c r="G20" s="7" t="s">
        <v>15</v>
      </c>
      <c r="H20" s="7" t="s">
        <v>20</v>
      </c>
      <c r="I20" s="44">
        <f>I21</f>
        <v>849</v>
      </c>
      <c r="J20" s="44">
        <f>J21</f>
        <v>891</v>
      </c>
    </row>
    <row r="21" spans="1:10" ht="34.5">
      <c r="A21" s="15" t="s">
        <v>27</v>
      </c>
      <c r="B21" s="5" t="s">
        <v>98</v>
      </c>
      <c r="C21" s="5" t="s">
        <v>12</v>
      </c>
      <c r="D21" s="5" t="s">
        <v>23</v>
      </c>
      <c r="E21" s="6" t="s">
        <v>26</v>
      </c>
      <c r="F21" s="5" t="s">
        <v>28</v>
      </c>
      <c r="G21" s="5" t="s">
        <v>15</v>
      </c>
      <c r="H21" s="5" t="s">
        <v>20</v>
      </c>
      <c r="I21" s="53">
        <v>849</v>
      </c>
      <c r="J21" s="53">
        <v>891</v>
      </c>
    </row>
    <row r="22" spans="1:10" s="3" customFormat="1" ht="15" customHeight="1">
      <c r="A22" s="18" t="s">
        <v>29</v>
      </c>
      <c r="B22" s="7" t="s">
        <v>98</v>
      </c>
      <c r="C22" s="7" t="s">
        <v>12</v>
      </c>
      <c r="D22" s="7" t="s">
        <v>23</v>
      </c>
      <c r="E22" s="8" t="s">
        <v>30</v>
      </c>
      <c r="F22" s="7" t="s">
        <v>13</v>
      </c>
      <c r="G22" s="7" t="s">
        <v>15</v>
      </c>
      <c r="H22" s="7" t="s">
        <v>20</v>
      </c>
      <c r="I22" s="44">
        <f>SUM(I23,I25)</f>
        <v>21582</v>
      </c>
      <c r="J22" s="44">
        <f>SUM(J23,J25)</f>
        <v>22662</v>
      </c>
    </row>
    <row r="23" spans="1:10" ht="34.5" customHeight="1">
      <c r="A23" s="15" t="s">
        <v>31</v>
      </c>
      <c r="B23" s="5" t="s">
        <v>98</v>
      </c>
      <c r="C23" s="5" t="s">
        <v>12</v>
      </c>
      <c r="D23" s="5" t="s">
        <v>23</v>
      </c>
      <c r="E23" s="6" t="s">
        <v>32</v>
      </c>
      <c r="F23" s="5" t="s">
        <v>13</v>
      </c>
      <c r="G23" s="5" t="s">
        <v>15</v>
      </c>
      <c r="H23" s="5" t="s">
        <v>20</v>
      </c>
      <c r="I23" s="43">
        <f>I24</f>
        <v>1754</v>
      </c>
      <c r="J23" s="43">
        <f>J24</f>
        <v>1842</v>
      </c>
    </row>
    <row r="24" spans="1:10" ht="33.75" customHeight="1">
      <c r="A24" s="17" t="s">
        <v>87</v>
      </c>
      <c r="B24" s="5" t="s">
        <v>98</v>
      </c>
      <c r="C24" s="5" t="s">
        <v>12</v>
      </c>
      <c r="D24" s="5" t="s">
        <v>23</v>
      </c>
      <c r="E24" s="6" t="s">
        <v>33</v>
      </c>
      <c r="F24" s="5" t="s">
        <v>28</v>
      </c>
      <c r="G24" s="5" t="s">
        <v>15</v>
      </c>
      <c r="H24" s="5" t="s">
        <v>20</v>
      </c>
      <c r="I24" s="43">
        <v>1754</v>
      </c>
      <c r="J24" s="43">
        <v>1842</v>
      </c>
    </row>
    <row r="25" spans="1:11" ht="39.75" customHeight="1">
      <c r="A25" s="26" t="s">
        <v>34</v>
      </c>
      <c r="B25" s="27" t="s">
        <v>98</v>
      </c>
      <c r="C25" s="27" t="s">
        <v>12</v>
      </c>
      <c r="D25" s="27" t="s">
        <v>23</v>
      </c>
      <c r="E25" s="28" t="s">
        <v>35</v>
      </c>
      <c r="F25" s="27" t="s">
        <v>13</v>
      </c>
      <c r="G25" s="27" t="s">
        <v>15</v>
      </c>
      <c r="H25" s="27" t="s">
        <v>20</v>
      </c>
      <c r="I25" s="45">
        <f>SUM(I26)</f>
        <v>19828</v>
      </c>
      <c r="J25" s="45">
        <f>SUM(J26)</f>
        <v>20820</v>
      </c>
      <c r="K25" s="31"/>
    </row>
    <row r="26" spans="1:10" ht="48" customHeight="1">
      <c r="A26" s="15" t="s">
        <v>37</v>
      </c>
      <c r="B26" s="5" t="s">
        <v>98</v>
      </c>
      <c r="C26" s="5" t="s">
        <v>12</v>
      </c>
      <c r="D26" s="5" t="s">
        <v>23</v>
      </c>
      <c r="E26" s="6" t="s">
        <v>36</v>
      </c>
      <c r="F26" s="5" t="s">
        <v>28</v>
      </c>
      <c r="G26" s="5" t="s">
        <v>15</v>
      </c>
      <c r="H26" s="5" t="s">
        <v>20</v>
      </c>
      <c r="I26" s="43">
        <v>19828</v>
      </c>
      <c r="J26" s="43">
        <v>20820</v>
      </c>
    </row>
    <row r="27" spans="1:10" s="3" customFormat="1" ht="12.75" customHeight="1">
      <c r="A27" s="16" t="s">
        <v>88</v>
      </c>
      <c r="B27" s="7" t="s">
        <v>97</v>
      </c>
      <c r="C27" s="7" t="s">
        <v>12</v>
      </c>
      <c r="D27" s="7" t="s">
        <v>71</v>
      </c>
      <c r="E27" s="8" t="s">
        <v>14</v>
      </c>
      <c r="F27" s="7" t="s">
        <v>13</v>
      </c>
      <c r="G27" s="7" t="s">
        <v>15</v>
      </c>
      <c r="H27" s="7" t="s">
        <v>20</v>
      </c>
      <c r="I27" s="44">
        <f>SUM(I28)</f>
        <v>21</v>
      </c>
      <c r="J27" s="44">
        <f>SUM(J28)</f>
        <v>21</v>
      </c>
    </row>
    <row r="28" spans="1:10" ht="35.25" customHeight="1">
      <c r="A28" s="15" t="s">
        <v>69</v>
      </c>
      <c r="B28" s="5" t="s">
        <v>97</v>
      </c>
      <c r="C28" s="5" t="s">
        <v>12</v>
      </c>
      <c r="D28" s="5" t="s">
        <v>71</v>
      </c>
      <c r="E28" s="6" t="s">
        <v>39</v>
      </c>
      <c r="F28" s="5" t="s">
        <v>17</v>
      </c>
      <c r="G28" s="5" t="s">
        <v>15</v>
      </c>
      <c r="H28" s="5" t="s">
        <v>20</v>
      </c>
      <c r="I28" s="43">
        <f>SUM(I29)</f>
        <v>21</v>
      </c>
      <c r="J28" s="43">
        <f>SUM(J29)</f>
        <v>21</v>
      </c>
    </row>
    <row r="29" spans="1:10" ht="46.5" customHeight="1">
      <c r="A29" s="19" t="s">
        <v>70</v>
      </c>
      <c r="B29" s="5" t="s">
        <v>97</v>
      </c>
      <c r="C29" s="5" t="s">
        <v>12</v>
      </c>
      <c r="D29" s="5" t="s">
        <v>71</v>
      </c>
      <c r="E29" s="6" t="s">
        <v>72</v>
      </c>
      <c r="F29" s="5" t="s">
        <v>17</v>
      </c>
      <c r="G29" s="5" t="s">
        <v>76</v>
      </c>
      <c r="H29" s="5" t="s">
        <v>20</v>
      </c>
      <c r="I29" s="43">
        <v>21</v>
      </c>
      <c r="J29" s="43">
        <v>21</v>
      </c>
    </row>
    <row r="30" spans="1:10" s="3" customFormat="1" ht="25.5" customHeight="1" hidden="1">
      <c r="A30" s="34" t="s">
        <v>99</v>
      </c>
      <c r="B30" s="7" t="s">
        <v>98</v>
      </c>
      <c r="C30" s="7" t="s">
        <v>12</v>
      </c>
      <c r="D30" s="7" t="s">
        <v>38</v>
      </c>
      <c r="E30" s="8" t="s">
        <v>14</v>
      </c>
      <c r="F30" s="7" t="s">
        <v>13</v>
      </c>
      <c r="G30" s="7" t="s">
        <v>15</v>
      </c>
      <c r="H30" s="7" t="s">
        <v>11</v>
      </c>
      <c r="I30" s="46">
        <f aca="true" t="shared" si="0" ref="I30:J32">SUM(I31)</f>
        <v>0</v>
      </c>
      <c r="J30" s="46">
        <f t="shared" si="0"/>
        <v>0</v>
      </c>
    </row>
    <row r="31" spans="1:10" ht="15.75" customHeight="1" hidden="1">
      <c r="A31" s="19" t="s">
        <v>65</v>
      </c>
      <c r="B31" s="5" t="s">
        <v>98</v>
      </c>
      <c r="C31" s="5" t="s">
        <v>12</v>
      </c>
      <c r="D31" s="5" t="s">
        <v>38</v>
      </c>
      <c r="E31" s="6" t="s">
        <v>39</v>
      </c>
      <c r="F31" s="5" t="s">
        <v>13</v>
      </c>
      <c r="G31" s="5" t="s">
        <v>15</v>
      </c>
      <c r="H31" s="5" t="s">
        <v>20</v>
      </c>
      <c r="I31" s="47">
        <f t="shared" si="0"/>
        <v>0</v>
      </c>
      <c r="J31" s="47">
        <f t="shared" si="0"/>
        <v>0</v>
      </c>
    </row>
    <row r="32" spans="1:10" ht="25.5" customHeight="1" hidden="1">
      <c r="A32" s="19" t="s">
        <v>66</v>
      </c>
      <c r="B32" s="5" t="s">
        <v>98</v>
      </c>
      <c r="C32" s="5" t="s">
        <v>12</v>
      </c>
      <c r="D32" s="5" t="s">
        <v>38</v>
      </c>
      <c r="E32" s="6" t="s">
        <v>40</v>
      </c>
      <c r="F32" s="5" t="s">
        <v>13</v>
      </c>
      <c r="G32" s="5" t="s">
        <v>15</v>
      </c>
      <c r="H32" s="5" t="s">
        <v>20</v>
      </c>
      <c r="I32" s="47">
        <f t="shared" si="0"/>
        <v>0</v>
      </c>
      <c r="J32" s="47">
        <f t="shared" si="0"/>
        <v>0</v>
      </c>
    </row>
    <row r="33" spans="1:10" ht="26.25" customHeight="1" hidden="1">
      <c r="A33" s="19" t="s">
        <v>41</v>
      </c>
      <c r="B33" s="5" t="s">
        <v>98</v>
      </c>
      <c r="C33" s="5" t="s">
        <v>12</v>
      </c>
      <c r="D33" s="5" t="s">
        <v>38</v>
      </c>
      <c r="E33" s="6" t="s">
        <v>85</v>
      </c>
      <c r="F33" s="5" t="s">
        <v>28</v>
      </c>
      <c r="G33" s="5" t="s">
        <v>15</v>
      </c>
      <c r="H33" s="5" t="s">
        <v>20</v>
      </c>
      <c r="I33" s="47">
        <v>0</v>
      </c>
      <c r="J33" s="47">
        <v>0</v>
      </c>
    </row>
    <row r="34" spans="1:12" s="3" customFormat="1" ht="35.25" customHeight="1">
      <c r="A34" s="18" t="s">
        <v>64</v>
      </c>
      <c r="B34" s="7" t="s">
        <v>11</v>
      </c>
      <c r="C34" s="7" t="s">
        <v>12</v>
      </c>
      <c r="D34" s="7" t="s">
        <v>42</v>
      </c>
      <c r="E34" s="8" t="s">
        <v>14</v>
      </c>
      <c r="F34" s="7" t="s">
        <v>13</v>
      </c>
      <c r="G34" s="7" t="s">
        <v>11</v>
      </c>
      <c r="H34" s="7" t="s">
        <v>11</v>
      </c>
      <c r="I34" s="44">
        <f>SUM(I35,I38,I41)</f>
        <v>3257.2</v>
      </c>
      <c r="J34" s="44">
        <f>SUM(J35,J38,J41)</f>
        <v>3424</v>
      </c>
      <c r="K34" s="52">
        <f>SUM(I34)</f>
        <v>3257.2</v>
      </c>
      <c r="L34" s="52">
        <f>SUM(J34)</f>
        <v>3424</v>
      </c>
    </row>
    <row r="35" spans="1:10" s="3" customFormat="1" ht="80.25" customHeight="1">
      <c r="A35" s="35" t="s">
        <v>89</v>
      </c>
      <c r="B35" s="7" t="s">
        <v>96</v>
      </c>
      <c r="C35" s="7" t="s">
        <v>12</v>
      </c>
      <c r="D35" s="7" t="s">
        <v>42</v>
      </c>
      <c r="E35" s="8" t="s">
        <v>43</v>
      </c>
      <c r="F35" s="7" t="s">
        <v>13</v>
      </c>
      <c r="G35" s="7" t="s">
        <v>15</v>
      </c>
      <c r="H35" s="7" t="s">
        <v>44</v>
      </c>
      <c r="I35" s="44">
        <f>SUM(I36)</f>
        <v>91.9</v>
      </c>
      <c r="J35" s="44">
        <f>SUM(J36)</f>
        <v>96.3</v>
      </c>
    </row>
    <row r="36" spans="1:10" ht="68.25" customHeight="1">
      <c r="A36" s="19" t="s">
        <v>45</v>
      </c>
      <c r="B36" s="5" t="s">
        <v>96</v>
      </c>
      <c r="C36" s="5" t="s">
        <v>12</v>
      </c>
      <c r="D36" s="5" t="s">
        <v>42</v>
      </c>
      <c r="E36" s="6" t="s">
        <v>90</v>
      </c>
      <c r="F36" s="5" t="s">
        <v>13</v>
      </c>
      <c r="G36" s="5" t="s">
        <v>15</v>
      </c>
      <c r="H36" s="5" t="s">
        <v>44</v>
      </c>
      <c r="I36" s="43">
        <f>SUM(I37)</f>
        <v>91.9</v>
      </c>
      <c r="J36" s="43">
        <f>SUM(J37)</f>
        <v>96.3</v>
      </c>
    </row>
    <row r="37" spans="1:15" ht="79.5" customHeight="1">
      <c r="A37" s="36" t="s">
        <v>46</v>
      </c>
      <c r="B37" s="5" t="s">
        <v>96</v>
      </c>
      <c r="C37" s="5" t="s">
        <v>12</v>
      </c>
      <c r="D37" s="5" t="s">
        <v>42</v>
      </c>
      <c r="E37" s="6" t="s">
        <v>82</v>
      </c>
      <c r="F37" s="5" t="s">
        <v>28</v>
      </c>
      <c r="G37" s="5" t="s">
        <v>83</v>
      </c>
      <c r="H37" s="5" t="s">
        <v>44</v>
      </c>
      <c r="I37" s="43">
        <v>91.9</v>
      </c>
      <c r="J37" s="43">
        <v>96.3</v>
      </c>
      <c r="N37" s="1">
        <v>8.1</v>
      </c>
      <c r="O37" s="1">
        <v>3.7</v>
      </c>
    </row>
    <row r="38" spans="1:10" s="3" customFormat="1" ht="24.75" customHeight="1">
      <c r="A38" s="34" t="s">
        <v>77</v>
      </c>
      <c r="B38" s="7" t="s">
        <v>97</v>
      </c>
      <c r="C38" s="7" t="s">
        <v>12</v>
      </c>
      <c r="D38" s="7" t="s">
        <v>42</v>
      </c>
      <c r="E38" s="8" t="s">
        <v>78</v>
      </c>
      <c r="F38" s="7" t="s">
        <v>13</v>
      </c>
      <c r="G38" s="7" t="s">
        <v>15</v>
      </c>
      <c r="H38" s="7" t="s">
        <v>44</v>
      </c>
      <c r="I38" s="44">
        <f>SUM(I39)</f>
        <v>1300</v>
      </c>
      <c r="J38" s="44">
        <f>SUM(J39)</f>
        <v>1300</v>
      </c>
    </row>
    <row r="39" spans="1:10" ht="22.5" customHeight="1">
      <c r="A39" s="20" t="s">
        <v>79</v>
      </c>
      <c r="B39" s="5" t="s">
        <v>97</v>
      </c>
      <c r="C39" s="5" t="s">
        <v>12</v>
      </c>
      <c r="D39" s="5" t="s">
        <v>42</v>
      </c>
      <c r="E39" s="6" t="s">
        <v>80</v>
      </c>
      <c r="F39" s="5" t="s">
        <v>13</v>
      </c>
      <c r="G39" s="5" t="s">
        <v>15</v>
      </c>
      <c r="H39" s="5" t="s">
        <v>44</v>
      </c>
      <c r="I39" s="43">
        <f>SUM(I40)</f>
        <v>1300</v>
      </c>
      <c r="J39" s="43">
        <f>SUM(J40)</f>
        <v>1300</v>
      </c>
    </row>
    <row r="40" spans="1:10" ht="23.25" customHeight="1">
      <c r="A40" s="17" t="s">
        <v>91</v>
      </c>
      <c r="B40" s="5" t="s">
        <v>97</v>
      </c>
      <c r="C40" s="5" t="s">
        <v>12</v>
      </c>
      <c r="D40" s="5" t="s">
        <v>42</v>
      </c>
      <c r="E40" s="6" t="s">
        <v>81</v>
      </c>
      <c r="F40" s="5" t="s">
        <v>28</v>
      </c>
      <c r="G40" s="5" t="s">
        <v>15</v>
      </c>
      <c r="H40" s="5" t="s">
        <v>44</v>
      </c>
      <c r="I40" s="43">
        <v>1300</v>
      </c>
      <c r="J40" s="43">
        <v>1300</v>
      </c>
    </row>
    <row r="41" spans="1:10" ht="83.25" customHeight="1">
      <c r="A41" s="37" t="s">
        <v>92</v>
      </c>
      <c r="B41" s="7" t="s">
        <v>97</v>
      </c>
      <c r="C41" s="7" t="s">
        <v>12</v>
      </c>
      <c r="D41" s="7" t="s">
        <v>42</v>
      </c>
      <c r="E41" s="8" t="s">
        <v>47</v>
      </c>
      <c r="F41" s="7" t="s">
        <v>13</v>
      </c>
      <c r="G41" s="7" t="s">
        <v>15</v>
      </c>
      <c r="H41" s="7" t="s">
        <v>44</v>
      </c>
      <c r="I41" s="44">
        <f>SUM(I42)</f>
        <v>1865.3</v>
      </c>
      <c r="J41" s="44">
        <f>SUM(J42)</f>
        <v>2027.7</v>
      </c>
    </row>
    <row r="42" spans="1:10" ht="68.25">
      <c r="A42" s="33" t="s">
        <v>93</v>
      </c>
      <c r="B42" s="5" t="s">
        <v>97</v>
      </c>
      <c r="C42" s="5" t="s">
        <v>12</v>
      </c>
      <c r="D42" s="5" t="s">
        <v>42</v>
      </c>
      <c r="E42" s="6" t="s">
        <v>48</v>
      </c>
      <c r="F42" s="5" t="s">
        <v>13</v>
      </c>
      <c r="G42" s="5" t="s">
        <v>15</v>
      </c>
      <c r="H42" s="5" t="s">
        <v>44</v>
      </c>
      <c r="I42" s="43">
        <f>SUM(I43)</f>
        <v>1865.3</v>
      </c>
      <c r="J42" s="43">
        <f>SUM(J43)</f>
        <v>2027.7</v>
      </c>
    </row>
    <row r="43" spans="1:15" ht="68.25">
      <c r="A43" s="15" t="s">
        <v>94</v>
      </c>
      <c r="B43" s="5" t="s">
        <v>97</v>
      </c>
      <c r="C43" s="5" t="s">
        <v>12</v>
      </c>
      <c r="D43" s="5" t="s">
        <v>42</v>
      </c>
      <c r="E43" s="6" t="s">
        <v>49</v>
      </c>
      <c r="F43" s="5" t="s">
        <v>28</v>
      </c>
      <c r="G43" s="5" t="s">
        <v>15</v>
      </c>
      <c r="H43" s="5" t="s">
        <v>44</v>
      </c>
      <c r="I43" s="43">
        <v>1865.3</v>
      </c>
      <c r="J43" s="43">
        <v>2027.7</v>
      </c>
      <c r="N43" s="1">
        <v>-464.7</v>
      </c>
      <c r="O43" s="1">
        <v>-302.3</v>
      </c>
    </row>
    <row r="44" spans="1:10" ht="24.75" customHeight="1" hidden="1">
      <c r="A44" s="21" t="s">
        <v>50</v>
      </c>
      <c r="B44" s="10" t="s">
        <v>96</v>
      </c>
      <c r="C44" s="10" t="s">
        <v>12</v>
      </c>
      <c r="D44" s="10" t="s">
        <v>51</v>
      </c>
      <c r="E44" s="11" t="s">
        <v>14</v>
      </c>
      <c r="F44" s="10" t="s">
        <v>13</v>
      </c>
      <c r="G44" s="10" t="s">
        <v>15</v>
      </c>
      <c r="H44" s="10" t="s">
        <v>11</v>
      </c>
      <c r="I44" s="44">
        <f>I47</f>
        <v>0</v>
      </c>
      <c r="J44" s="44">
        <f>J47</f>
        <v>0</v>
      </c>
    </row>
    <row r="45" spans="1:10" ht="45" hidden="1">
      <c r="A45" s="38" t="s">
        <v>103</v>
      </c>
      <c r="B45" s="5" t="s">
        <v>96</v>
      </c>
      <c r="C45" s="5" t="s">
        <v>12</v>
      </c>
      <c r="D45" s="5" t="s">
        <v>51</v>
      </c>
      <c r="E45" s="6" t="s">
        <v>30</v>
      </c>
      <c r="F45" s="5" t="s">
        <v>13</v>
      </c>
      <c r="G45" s="5" t="s">
        <v>15</v>
      </c>
      <c r="H45" s="5" t="s">
        <v>100</v>
      </c>
      <c r="I45" s="43">
        <f>I46</f>
        <v>0</v>
      </c>
      <c r="J45" s="43">
        <f>J46</f>
        <v>0</v>
      </c>
    </row>
    <row r="46" spans="1:10" ht="33.75" hidden="1">
      <c r="A46" s="38" t="s">
        <v>102</v>
      </c>
      <c r="B46" s="5" t="s">
        <v>96</v>
      </c>
      <c r="C46" s="5" t="s">
        <v>12</v>
      </c>
      <c r="D46" s="5" t="s">
        <v>51</v>
      </c>
      <c r="E46" s="6" t="s">
        <v>32</v>
      </c>
      <c r="F46" s="5" t="s">
        <v>28</v>
      </c>
      <c r="G46" s="5" t="s">
        <v>15</v>
      </c>
      <c r="H46" s="5" t="s">
        <v>100</v>
      </c>
      <c r="I46" s="43">
        <f>I47</f>
        <v>0</v>
      </c>
      <c r="J46" s="43">
        <f>J47</f>
        <v>0</v>
      </c>
    </row>
    <row r="47" spans="1:10" ht="45" hidden="1">
      <c r="A47" s="38" t="s">
        <v>101</v>
      </c>
      <c r="B47" s="27" t="s">
        <v>96</v>
      </c>
      <c r="C47" s="27" t="s">
        <v>12</v>
      </c>
      <c r="D47" s="27" t="s">
        <v>51</v>
      </c>
      <c r="E47" s="28" t="s">
        <v>33</v>
      </c>
      <c r="F47" s="27" t="s">
        <v>28</v>
      </c>
      <c r="G47" s="27" t="s">
        <v>15</v>
      </c>
      <c r="H47" s="27" t="s">
        <v>100</v>
      </c>
      <c r="I47" s="45">
        <v>0</v>
      </c>
      <c r="J47" s="45">
        <v>0</v>
      </c>
    </row>
    <row r="48" spans="1:10" ht="28.5" customHeight="1" hidden="1">
      <c r="A48" s="42" t="s">
        <v>113</v>
      </c>
      <c r="B48" s="7" t="s">
        <v>97</v>
      </c>
      <c r="C48" s="7" t="s">
        <v>12</v>
      </c>
      <c r="D48" s="7" t="s">
        <v>111</v>
      </c>
      <c r="E48" s="8" t="s">
        <v>112</v>
      </c>
      <c r="F48" s="7" t="s">
        <v>28</v>
      </c>
      <c r="G48" s="7" t="s">
        <v>15</v>
      </c>
      <c r="H48" s="7" t="s">
        <v>52</v>
      </c>
      <c r="I48" s="44">
        <f>I50</f>
        <v>0</v>
      </c>
      <c r="J48" s="44">
        <f>J50</f>
        <v>0</v>
      </c>
    </row>
    <row r="49" spans="1:10" ht="15.75" hidden="1">
      <c r="A49" s="38" t="s">
        <v>110</v>
      </c>
      <c r="B49" s="40" t="s">
        <v>97</v>
      </c>
      <c r="C49" s="40" t="s">
        <v>12</v>
      </c>
      <c r="D49" s="40" t="s">
        <v>111</v>
      </c>
      <c r="E49" s="41" t="s">
        <v>112</v>
      </c>
      <c r="F49" s="40" t="s">
        <v>28</v>
      </c>
      <c r="G49" s="40" t="s">
        <v>15</v>
      </c>
      <c r="H49" s="40" t="s">
        <v>52</v>
      </c>
      <c r="I49" s="48">
        <f>I50</f>
        <v>0</v>
      </c>
      <c r="J49" s="48">
        <f>J50</f>
        <v>0</v>
      </c>
    </row>
    <row r="50" spans="1:10" ht="15.75" hidden="1">
      <c r="A50" s="38" t="s">
        <v>110</v>
      </c>
      <c r="B50" s="5" t="s">
        <v>97</v>
      </c>
      <c r="C50" s="5" t="s">
        <v>12</v>
      </c>
      <c r="D50" s="5" t="s">
        <v>111</v>
      </c>
      <c r="E50" s="6" t="s">
        <v>112</v>
      </c>
      <c r="F50" s="5" t="s">
        <v>28</v>
      </c>
      <c r="G50" s="5" t="s">
        <v>15</v>
      </c>
      <c r="H50" s="5" t="s">
        <v>52</v>
      </c>
      <c r="I50" s="43">
        <v>0</v>
      </c>
      <c r="J50" s="43">
        <v>0</v>
      </c>
    </row>
    <row r="51" spans="1:12" ht="15.75">
      <c r="A51" s="16" t="s">
        <v>54</v>
      </c>
      <c r="B51" s="7" t="s">
        <v>97</v>
      </c>
      <c r="C51" s="7" t="s">
        <v>55</v>
      </c>
      <c r="D51" s="7" t="s">
        <v>13</v>
      </c>
      <c r="E51" s="8" t="s">
        <v>14</v>
      </c>
      <c r="F51" s="7" t="s">
        <v>13</v>
      </c>
      <c r="G51" s="7" t="s">
        <v>15</v>
      </c>
      <c r="H51" s="7" t="s">
        <v>11</v>
      </c>
      <c r="I51" s="44">
        <f>I52</f>
        <v>227.89999999999998</v>
      </c>
      <c r="J51" s="44">
        <f>J52</f>
        <v>223.49999999999997</v>
      </c>
      <c r="K51" s="51">
        <f>SUM(I51)</f>
        <v>227.89999999999998</v>
      </c>
      <c r="L51" s="51">
        <f>SUM(J51)</f>
        <v>223.49999999999997</v>
      </c>
    </row>
    <row r="52" spans="1:10" ht="34.5">
      <c r="A52" s="15" t="s">
        <v>56</v>
      </c>
      <c r="B52" s="5" t="s">
        <v>97</v>
      </c>
      <c r="C52" s="5" t="s">
        <v>55</v>
      </c>
      <c r="D52" s="5" t="s">
        <v>57</v>
      </c>
      <c r="E52" s="6" t="s">
        <v>14</v>
      </c>
      <c r="F52" s="5" t="s">
        <v>13</v>
      </c>
      <c r="G52" s="5" t="s">
        <v>15</v>
      </c>
      <c r="H52" s="5" t="s">
        <v>11</v>
      </c>
      <c r="I52" s="43">
        <f>I53+I56+I61+I59+I60</f>
        <v>227.89999999999998</v>
      </c>
      <c r="J52" s="43">
        <f>J53+J56+J61+J59+J60</f>
        <v>223.49999999999997</v>
      </c>
    </row>
    <row r="53" spans="1:10" ht="23.25">
      <c r="A53" s="17" t="s">
        <v>58</v>
      </c>
      <c r="B53" s="5" t="s">
        <v>97</v>
      </c>
      <c r="C53" s="5" t="s">
        <v>55</v>
      </c>
      <c r="D53" s="5" t="s">
        <v>57</v>
      </c>
      <c r="E53" s="6" t="s">
        <v>25</v>
      </c>
      <c r="F53" s="5" t="s">
        <v>13</v>
      </c>
      <c r="G53" s="5" t="s">
        <v>15</v>
      </c>
      <c r="H53" s="5" t="s">
        <v>53</v>
      </c>
      <c r="I53" s="43">
        <f>SUM(I54)</f>
        <v>128.2</v>
      </c>
      <c r="J53" s="43">
        <f>SUM(J54)</f>
        <v>128.2</v>
      </c>
    </row>
    <row r="54" spans="1:10" ht="17.25" customHeight="1">
      <c r="A54" s="15" t="s">
        <v>95</v>
      </c>
      <c r="B54" s="5" t="s">
        <v>97</v>
      </c>
      <c r="C54" s="5" t="s">
        <v>55</v>
      </c>
      <c r="D54" s="5" t="s">
        <v>57</v>
      </c>
      <c r="E54" s="6" t="s">
        <v>59</v>
      </c>
      <c r="F54" s="5" t="s">
        <v>13</v>
      </c>
      <c r="G54" s="5" t="s">
        <v>15</v>
      </c>
      <c r="H54" s="5" t="s">
        <v>53</v>
      </c>
      <c r="I54" s="43">
        <f>SUM(I55)</f>
        <v>128.2</v>
      </c>
      <c r="J54" s="43">
        <f>SUM(J55)</f>
        <v>128.2</v>
      </c>
    </row>
    <row r="55" spans="1:15" ht="24.75" customHeight="1">
      <c r="A55" s="19" t="s">
        <v>74</v>
      </c>
      <c r="B55" s="5" t="s">
        <v>97</v>
      </c>
      <c r="C55" s="5" t="s">
        <v>55</v>
      </c>
      <c r="D55" s="5" t="s">
        <v>57</v>
      </c>
      <c r="E55" s="6" t="s">
        <v>59</v>
      </c>
      <c r="F55" s="5" t="s">
        <v>28</v>
      </c>
      <c r="G55" s="5" t="s">
        <v>15</v>
      </c>
      <c r="H55" s="5" t="s">
        <v>53</v>
      </c>
      <c r="I55" s="43">
        <v>128.2</v>
      </c>
      <c r="J55" s="43">
        <v>128.2</v>
      </c>
      <c r="N55" s="1">
        <v>0.3</v>
      </c>
      <c r="O55" s="1">
        <v>0.3</v>
      </c>
    </row>
    <row r="56" spans="1:10" ht="24.75" customHeight="1">
      <c r="A56" s="19" t="s">
        <v>106</v>
      </c>
      <c r="B56" s="5" t="s">
        <v>97</v>
      </c>
      <c r="C56" s="5" t="s">
        <v>55</v>
      </c>
      <c r="D56" s="5" t="s">
        <v>57</v>
      </c>
      <c r="E56" s="6" t="s">
        <v>109</v>
      </c>
      <c r="F56" s="5" t="s">
        <v>28</v>
      </c>
      <c r="G56" s="5" t="s">
        <v>15</v>
      </c>
      <c r="H56" s="5" t="s">
        <v>53</v>
      </c>
      <c r="I56" s="43">
        <f>I58</f>
        <v>0</v>
      </c>
      <c r="J56" s="43">
        <f>J58</f>
        <v>0</v>
      </c>
    </row>
    <row r="57" spans="1:10" ht="24.75" customHeight="1">
      <c r="A57" s="19" t="s">
        <v>107</v>
      </c>
      <c r="B57" s="5" t="s">
        <v>97</v>
      </c>
      <c r="C57" s="5" t="s">
        <v>55</v>
      </c>
      <c r="D57" s="5" t="s">
        <v>57</v>
      </c>
      <c r="E57" s="6" t="s">
        <v>109</v>
      </c>
      <c r="F57" s="5" t="s">
        <v>28</v>
      </c>
      <c r="G57" s="5" t="s">
        <v>15</v>
      </c>
      <c r="H57" s="5" t="s">
        <v>53</v>
      </c>
      <c r="I57" s="43">
        <f>I58</f>
        <v>0</v>
      </c>
      <c r="J57" s="43">
        <f>J58</f>
        <v>0</v>
      </c>
    </row>
    <row r="58" spans="1:10" ht="24.75" customHeight="1">
      <c r="A58" s="19" t="s">
        <v>108</v>
      </c>
      <c r="B58" s="5" t="s">
        <v>97</v>
      </c>
      <c r="C58" s="5" t="s">
        <v>55</v>
      </c>
      <c r="D58" s="5" t="s">
        <v>57</v>
      </c>
      <c r="E58" s="6" t="s">
        <v>109</v>
      </c>
      <c r="F58" s="5" t="s">
        <v>28</v>
      </c>
      <c r="G58" s="5" t="s">
        <v>15</v>
      </c>
      <c r="H58" s="5" t="s">
        <v>53</v>
      </c>
      <c r="I58" s="43">
        <v>0</v>
      </c>
      <c r="J58" s="43">
        <v>0</v>
      </c>
    </row>
    <row r="59" spans="1:10" ht="24.75" customHeight="1">
      <c r="A59" s="19" t="s">
        <v>130</v>
      </c>
      <c r="B59" s="5" t="s">
        <v>97</v>
      </c>
      <c r="C59" s="5" t="s">
        <v>55</v>
      </c>
      <c r="D59" s="5" t="s">
        <v>57</v>
      </c>
      <c r="E59" s="6" t="s">
        <v>131</v>
      </c>
      <c r="F59" s="5" t="s">
        <v>28</v>
      </c>
      <c r="G59" s="5" t="s">
        <v>15</v>
      </c>
      <c r="H59" s="5" t="s">
        <v>53</v>
      </c>
      <c r="I59" s="43">
        <v>0.7</v>
      </c>
      <c r="J59" s="43">
        <v>0.7</v>
      </c>
    </row>
    <row r="60" spans="1:10" ht="24.75" customHeight="1">
      <c r="A60" s="19" t="s">
        <v>114</v>
      </c>
      <c r="B60" s="5" t="s">
        <v>97</v>
      </c>
      <c r="C60" s="5" t="s">
        <v>55</v>
      </c>
      <c r="D60" s="5" t="s">
        <v>57</v>
      </c>
      <c r="E60" s="6" t="s">
        <v>115</v>
      </c>
      <c r="F60" s="5" t="s">
        <v>28</v>
      </c>
      <c r="G60" s="5" t="s">
        <v>15</v>
      </c>
      <c r="H60" s="5" t="s">
        <v>53</v>
      </c>
      <c r="I60" s="43">
        <v>0</v>
      </c>
      <c r="J60" s="43">
        <v>0</v>
      </c>
    </row>
    <row r="61" spans="1:15" s="3" customFormat="1" ht="48.75">
      <c r="A61" s="22" t="s">
        <v>73</v>
      </c>
      <c r="B61" s="7" t="s">
        <v>97</v>
      </c>
      <c r="C61" s="7" t="s">
        <v>55</v>
      </c>
      <c r="D61" s="7" t="s">
        <v>57</v>
      </c>
      <c r="E61" s="8" t="s">
        <v>63</v>
      </c>
      <c r="F61" s="7" t="s">
        <v>28</v>
      </c>
      <c r="G61" s="7" t="s">
        <v>15</v>
      </c>
      <c r="H61" s="7" t="s">
        <v>53</v>
      </c>
      <c r="I61" s="44">
        <v>99</v>
      </c>
      <c r="J61" s="44">
        <v>94.6</v>
      </c>
      <c r="L61" s="9"/>
      <c r="N61" s="3">
        <v>7.8</v>
      </c>
      <c r="O61" s="3">
        <v>3.4</v>
      </c>
    </row>
    <row r="62" spans="1:10" s="3" customFormat="1" ht="15.75" hidden="1">
      <c r="A62" s="21" t="s">
        <v>60</v>
      </c>
      <c r="B62" s="7" t="s">
        <v>11</v>
      </c>
      <c r="C62" s="7" t="s">
        <v>55</v>
      </c>
      <c r="D62" s="7" t="s">
        <v>61</v>
      </c>
      <c r="E62" s="8" t="s">
        <v>14</v>
      </c>
      <c r="F62" s="7" t="s">
        <v>13</v>
      </c>
      <c r="G62" s="7" t="s">
        <v>15</v>
      </c>
      <c r="H62" s="7" t="s">
        <v>52</v>
      </c>
      <c r="I62" s="44">
        <f>I63</f>
        <v>0</v>
      </c>
      <c r="J62" s="44">
        <f>J63</f>
        <v>0</v>
      </c>
    </row>
    <row r="63" spans="1:10" s="3" customFormat="1" ht="23.25" hidden="1">
      <c r="A63" s="17" t="s">
        <v>62</v>
      </c>
      <c r="B63" s="5" t="s">
        <v>11</v>
      </c>
      <c r="C63" s="5" t="s">
        <v>55</v>
      </c>
      <c r="D63" s="5" t="s">
        <v>61</v>
      </c>
      <c r="E63" s="6" t="s">
        <v>43</v>
      </c>
      <c r="F63" s="5" t="s">
        <v>28</v>
      </c>
      <c r="G63" s="5" t="s">
        <v>15</v>
      </c>
      <c r="H63" s="5" t="s">
        <v>52</v>
      </c>
      <c r="I63" s="43">
        <v>0</v>
      </c>
      <c r="J63" s="43">
        <v>0</v>
      </c>
    </row>
    <row r="64" spans="1:15" ht="15.75">
      <c r="A64" s="2" t="s">
        <v>0</v>
      </c>
      <c r="B64" s="54"/>
      <c r="C64" s="54"/>
      <c r="D64" s="54"/>
      <c r="E64" s="54"/>
      <c r="F64" s="54"/>
      <c r="G64" s="54"/>
      <c r="H64" s="54"/>
      <c r="I64" s="44">
        <f>I8+I51</f>
        <v>35343</v>
      </c>
      <c r="J64" s="44">
        <f>J8+J51</f>
        <v>36922.3</v>
      </c>
      <c r="K64" s="51">
        <f>SUM(K51,K34,K9)</f>
        <v>35343</v>
      </c>
      <c r="L64" s="51">
        <f>SUM(L51,L34,L9)</f>
        <v>36922.3</v>
      </c>
      <c r="N64" s="30"/>
      <c r="O64" s="29"/>
    </row>
    <row r="65" ht="15.75">
      <c r="B65" s="4"/>
    </row>
    <row r="66" spans="2:9" ht="15.75">
      <c r="B66" s="4"/>
      <c r="I66" s="23"/>
    </row>
    <row r="67" spans="2:9" ht="21.75" customHeight="1">
      <c r="B67" s="4"/>
      <c r="I67" s="23"/>
    </row>
    <row r="68" spans="2:9" ht="15.75">
      <c r="B68" s="4"/>
      <c r="I68" s="23"/>
    </row>
    <row r="69" spans="2:9" ht="15.75">
      <c r="B69" s="4"/>
      <c r="I69" s="23"/>
    </row>
    <row r="70" spans="2:9" ht="15.75">
      <c r="B70" s="4"/>
      <c r="I70" s="39"/>
    </row>
    <row r="71" ht="15.75">
      <c r="B71" s="4"/>
    </row>
    <row r="72" ht="15.75">
      <c r="B72" s="4"/>
    </row>
    <row r="73" ht="15.75">
      <c r="B73" s="4"/>
    </row>
    <row r="74" ht="15.75">
      <c r="B74" s="4"/>
    </row>
    <row r="75" ht="15.75">
      <c r="B75" s="4"/>
    </row>
    <row r="76" ht="15.75">
      <c r="B76" s="4"/>
    </row>
    <row r="77" ht="15.75">
      <c r="B77" s="4"/>
    </row>
    <row r="78" ht="15.75">
      <c r="B78" s="4"/>
    </row>
    <row r="79" ht="15.75">
      <c r="B79" s="4"/>
    </row>
    <row r="80" ht="15.75">
      <c r="B80" s="4"/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</sheetData>
  <sheetProtection/>
  <mergeCells count="13">
    <mergeCell ref="A3:J3"/>
    <mergeCell ref="J5:J7"/>
    <mergeCell ref="A5:A7"/>
    <mergeCell ref="B64:H64"/>
    <mergeCell ref="I5:I7"/>
    <mergeCell ref="B5:H5"/>
    <mergeCell ref="B6:B7"/>
    <mergeCell ref="C6:F6"/>
    <mergeCell ref="A1:C1"/>
    <mergeCell ref="A2:C2"/>
    <mergeCell ref="G6:G7"/>
    <mergeCell ref="D1:J1"/>
    <mergeCell ref="H6:H7"/>
  </mergeCells>
  <printOptions/>
  <pageMargins left="0.22" right="0.22" top="0.17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Eo1</dc:creator>
  <cp:keywords/>
  <dc:description/>
  <cp:lastModifiedBy>1</cp:lastModifiedBy>
  <cp:lastPrinted>2014-11-06T01:00:28Z</cp:lastPrinted>
  <dcterms:created xsi:type="dcterms:W3CDTF">2005-11-22T05:33:33Z</dcterms:created>
  <dcterms:modified xsi:type="dcterms:W3CDTF">2014-12-08T06:58:23Z</dcterms:modified>
  <cp:category/>
  <cp:version/>
  <cp:contentType/>
  <cp:contentStatus/>
</cp:coreProperties>
</file>