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tabRatio="598" activeTab="0"/>
  </bookViews>
  <sheets>
    <sheet name="Листв" sheetId="1" r:id="rId1"/>
  </sheets>
  <definedNames>
    <definedName name="_xlnm.Print_Titles" localSheetId="0">'Листв'!$6:$6</definedName>
  </definedNames>
  <calcPr fullCalcOnLoad="1"/>
</workbook>
</file>

<file path=xl/sharedStrings.xml><?xml version="1.0" encoding="utf-8"?>
<sst xmlns="http://schemas.openxmlformats.org/spreadsheetml/2006/main" count="456" uniqueCount="131">
  <si>
    <t>Итого доходов</t>
  </si>
  <si>
    <t>КОДЫ                                                      классификации доходов бюджетов</t>
  </si>
  <si>
    <t>Администратор</t>
  </si>
  <si>
    <t>Вид доходов</t>
  </si>
  <si>
    <t>Подвид доходов</t>
  </si>
  <si>
    <t>Классификация операций сектора государственного управления</t>
  </si>
  <si>
    <t>Группа</t>
  </si>
  <si>
    <t>Подгруппа</t>
  </si>
  <si>
    <t>Статья и подстатья</t>
  </si>
  <si>
    <t>Элемент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</si>
  <si>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</si>
  <si>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</si>
  <si>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</si>
  <si>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</si>
  <si>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</si>
  <si>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</si>
  <si>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</si>
  <si>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</si>
  <si>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доходы физических лиц</t>
  </si>
  <si>
    <t>02000</t>
  </si>
  <si>
    <t>110</t>
  </si>
  <si>
    <t>02020</t>
  </si>
  <si>
    <t>НАЛОГИ НА ИМУЩЕСТВО</t>
  </si>
  <si>
    <t>06</t>
  </si>
  <si>
    <t>Налог на имущество физических лиц</t>
  </si>
  <si>
    <t>01000</t>
  </si>
  <si>
    <t>01030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</si>
  <si>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</si>
  <si>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</t>
  </si>
  <si>
    <t>Земельный налог</t>
  </si>
  <si>
    <t>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</si>
  <si>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</si>
  <si>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06010</t>
  </si>
  <si>
    <t>06013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</si>
  <si>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</si>
  <si>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06020</t>
  </si>
  <si>
    <t>06023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</si>
  <si>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</si>
  <si>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09</t>
  </si>
  <si>
    <t>04000</t>
  </si>
  <si>
    <t>04050</t>
  </si>
  <si>
    <t>Земельный налог (по обязательствам, возникшим до 1 января 2006 года), мобилизуемый на территориях поселений</t>
  </si>
  <si>
    <t>11</t>
  </si>
  <si>
    <t>05000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</si>
  <si>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</si>
  <si>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</si>
  <si>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</si>
  <si>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09000</t>
  </si>
  <si>
    <t>09040</t>
  </si>
  <si>
    <t>09045</t>
  </si>
  <si>
    <t>ДОХОДЫ ОТ ПРОДАЖИ МАТЕРИАЛЬНЫХ И НЕМАТЕРИАЛЬНЫХ АКТИВОВ</t>
  </si>
  <si>
    <t>14</t>
  </si>
  <si>
    <t>180</t>
  </si>
  <si>
    <t>151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</si>
  <si>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</si>
  <si>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</si>
  <si>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</si>
  <si>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02</t>
  </si>
  <si>
    <t>Дотации бюджетам субъектов Российской Федерации и муниципальных образований</t>
  </si>
  <si>
    <t>01001</t>
  </si>
  <si>
    <t>ПРОЧИЕ БЕЗВОЗМЕЗДНЫЕ ПОСТУПЛЕНИЯ</t>
  </si>
  <si>
    <t>07</t>
  </si>
  <si>
    <t>Прочие безвозмездные поступления в бюджеты поселений</t>
  </si>
  <si>
    <t>03015</t>
  </si>
  <si>
    <t>Сумма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</si>
  <si>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</si>
  <si>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</si>
  <si>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 xml:space="preserve">Земельный налог (по обязательствам, возникшим до 1января 2006 года) </t>
  </si>
  <si>
    <t>(тыс.руб.)</t>
  </si>
  <si>
    <t>02010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</si>
  <si>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</si>
  <si>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</si>
  <si>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</si>
  <si>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</si>
  <si>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</si>
  <si>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Дотации бюджетам поселений на выравнивание бюджетной  обеспеченности</t>
  </si>
  <si>
    <t>Наименование показателей</t>
  </si>
  <si>
    <t>1000</t>
  </si>
  <si>
    <t>ПЛАЛЕЖИ ОТ ГОСУДАРСТВЕННЫХ И МУНИЦИПАЛЬНЫХ УНИТАРНЫХ ПРЕДПРИЯТИЙ</t>
  </si>
  <si>
    <t>07000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</si>
  <si>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</si>
  <si>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07010</t>
  </si>
  <si>
    <t>07015</t>
  </si>
  <si>
    <t>05013</t>
  </si>
  <si>
    <t>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</si>
  <si>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</si>
  <si>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04053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</si>
  <si>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</si>
  <si>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</si>
  <si>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</si>
  <si>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</si>
  <si>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</si>
  <si>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поселениями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</si>
  <si>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</si>
  <si>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</si>
  <si>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</si>
  <si>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выравнивание бюджетной  обеспеченности</t>
  </si>
  <si>
    <t>707</t>
  </si>
  <si>
    <t>716</t>
  </si>
  <si>
    <t>182</t>
  </si>
  <si>
    <t xml:space="preserve">Задолженность и перерасчеты по отмененным налогам, сборам и иным обязательным платежам 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</si>
  <si>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</si>
  <si>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</si>
  <si>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</si>
  <si>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</si>
  <si>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</si>
  <si>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</si>
  <si>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</si>
  <si>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субъектов Российской Федерации</t>
  </si>
  <si>
    <t>Прочие субсидии бюджетам поселений</t>
  </si>
  <si>
    <t>02999</t>
  </si>
  <si>
    <t>Прочие неналоговые доходы</t>
  </si>
  <si>
    <t>17</t>
  </si>
  <si>
    <t>05050</t>
  </si>
  <si>
    <t>ПРОЧИЕ НЕНАЛОГОВЫЕ ДОХОДЫ</t>
  </si>
  <si>
    <t>Прочие межбюджетные трансферты передаваемые бюджетам поселений</t>
  </si>
  <si>
    <t>04999</t>
  </si>
  <si>
    <t xml:space="preserve"> Доходы от уплаты акцизов на дизельное топливо,  зачисляемые в консолидированные бюджеты субъектов 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</si>
  <si>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</si>
  <si>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</si>
  <si>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</si>
  <si>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НАЛОГИ НА ТОВАРЫ (РАБОТЫ, УСЛУГИ), РЕАЛИЗУЕМЫЕ НА ТЕРРИТОРИИ РОССИЙСКОЙ ФЕДЕРАЦИИ</t>
  </si>
  <si>
    <t>03</t>
  </si>
  <si>
    <t>02230</t>
  </si>
  <si>
    <t>02240</t>
  </si>
  <si>
    <t>02250</t>
  </si>
  <si>
    <t>02260</t>
  </si>
  <si>
    <t>100</t>
  </si>
  <si>
    <t>Приложение № 1                                                                                         к Решению Думы Листвянского МО о проекте бюджета Листвянского муниципального образования на 2015 год от 15.10.2014г. № 130-дгп</t>
  </si>
  <si>
    <t>1 слушание</t>
  </si>
  <si>
    <t xml:space="preserve">                            ПЛАНИРУЕМЫЕ ДОХОДЫ БЮДЖЕТА ЛИСТВЯНСКОГО МО на 2015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</si>
</sst>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sz val="7"/>
      <color indexed="8"/>
      <name val="Arial CYR"/>
      <family val="2"/>
    </font>
    <font>
      <sz val="7"/>
      <name val="Arial CYR"/>
      <family val="2"/>
    </font>
    <font>
      <b/>
      <sz val="9"/>
      <color indexed="8"/>
      <name val="Arial Cyr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11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0" fontId="8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1" fontId="2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9" fillId="0" borderId="11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/>
    </xf>
    <xf numFmtId="167" fontId="2" fillId="0" borderId="0" xfId="0" applyNumberFormat="1" applyFont="1" applyAlignment="1">
      <alignment/>
    </xf>
    <xf numFmtId="0" fontId="9" fillId="0" borderId="10" xfId="0" applyNumberFormat="1" applyFont="1" applyFill="1" applyBorder="1" applyAlignment="1">
      <alignment wrapText="1"/>
    </xf>
    <xf numFmtId="167" fontId="1" fillId="0" borderId="0" xfId="0" applyNumberFormat="1" applyFont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wrapText="1"/>
    </xf>
    <xf numFmtId="0" fontId="17" fillId="0" borderId="0" xfId="0" applyFont="1" applyAlignment="1">
      <alignment vertical="center" wrapText="1"/>
    </xf>
    <xf numFmtId="3" fontId="2" fillId="0" borderId="0" xfId="0" applyNumberFormat="1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/>
    </xf>
    <xf numFmtId="0" fontId="18" fillId="0" borderId="14" xfId="0" applyFont="1" applyBorder="1" applyAlignment="1">
      <alignment vertical="center" wrapText="1"/>
    </xf>
    <xf numFmtId="164" fontId="14" fillId="0" borderId="10" xfId="60" applyNumberFormat="1" applyFont="1" applyBorder="1" applyAlignment="1">
      <alignment horizontal="right"/>
    </xf>
    <xf numFmtId="164" fontId="13" fillId="0" borderId="10" xfId="60" applyNumberFormat="1" applyFont="1" applyBorder="1" applyAlignment="1">
      <alignment horizontal="right"/>
    </xf>
    <xf numFmtId="164" fontId="14" fillId="0" borderId="11" xfId="60" applyNumberFormat="1" applyFont="1" applyBorder="1" applyAlignment="1">
      <alignment horizontal="right"/>
    </xf>
    <xf numFmtId="164" fontId="13" fillId="0" borderId="10" xfId="60" applyNumberFormat="1" applyFont="1" applyFill="1" applyBorder="1" applyAlignment="1">
      <alignment horizontal="right"/>
    </xf>
    <xf numFmtId="164" fontId="14" fillId="0" borderId="10" xfId="60" applyNumberFormat="1" applyFont="1" applyFill="1" applyBorder="1" applyAlignment="1">
      <alignment horizontal="right"/>
    </xf>
    <xf numFmtId="164" fontId="14" fillId="0" borderId="13" xfId="60" applyNumberFormat="1" applyFont="1" applyBorder="1" applyAlignment="1">
      <alignment horizontal="right"/>
    </xf>
    <xf numFmtId="0" fontId="14" fillId="0" borderId="15" xfId="0" applyNumberFormat="1" applyFont="1" applyBorder="1" applyAlignment="1" applyProtection="1">
      <alignment wrapText="1" shrinkToFit="1"/>
      <protection locked="0"/>
    </xf>
    <xf numFmtId="0" fontId="18" fillId="0" borderId="10" xfId="0" applyFont="1" applyBorder="1" applyAlignment="1">
      <alignment vertical="center" wrapText="1"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67" fontId="1" fillId="0" borderId="11" xfId="0" applyNumberFormat="1" applyFont="1" applyBorder="1" applyAlignment="1">
      <alignment horizontal="center" vertical="center"/>
    </xf>
    <xf numFmtId="167" fontId="1" fillId="0" borderId="16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53.75390625" style="1" customWidth="1"/>
    <col min="2" max="2" width="4.625" style="1" customWidth="1"/>
    <col min="3" max="3" width="2.625" style="1" customWidth="1"/>
    <col min="4" max="4" width="3.75390625" style="1" customWidth="1"/>
    <col min="5" max="5" width="5.875" style="1" customWidth="1"/>
    <col min="6" max="6" width="4.25390625" style="1" customWidth="1"/>
    <col min="7" max="7" width="5.00390625" style="1" customWidth="1"/>
    <col min="8" max="8" width="6.875" style="1" customWidth="1"/>
    <col min="9" max="9" width="12.625" style="1" customWidth="1"/>
    <col min="10" max="10" width="13.125" style="1" hidden="1" customWidth="1"/>
    <col min="11" max="11" width="13.125" style="1" bestFit="1" customWidth="1"/>
    <col min="12" max="13" width="9.125" style="1" customWidth="1"/>
    <col min="14" max="14" width="12.625" style="1" customWidth="1"/>
    <col min="15" max="16384" width="9.125" style="1" customWidth="1"/>
  </cols>
  <sheetData>
    <row r="1" spans="1:9" ht="45.75" customHeight="1">
      <c r="A1" s="76"/>
      <c r="B1" s="76"/>
      <c r="C1" s="76"/>
      <c r="D1" s="69" t="s">
        <v>128</v>
      </c>
      <c r="E1" s="69"/>
      <c r="F1" s="69"/>
      <c r="G1" s="69"/>
      <c r="H1" s="69"/>
      <c r="I1" s="69"/>
    </row>
    <row r="2" spans="1:9" ht="15.75" customHeight="1">
      <c r="A2" s="58"/>
      <c r="B2" s="59"/>
      <c r="C2" s="59"/>
      <c r="I2" s="1" t="s">
        <v>129</v>
      </c>
    </row>
    <row r="3" spans="1:3" ht="15.75" customHeight="1">
      <c r="A3" s="56"/>
      <c r="B3" s="57"/>
      <c r="C3" s="57"/>
    </row>
    <row r="4" spans="1:8" ht="18" customHeight="1">
      <c r="A4" s="26" t="s">
        <v>130</v>
      </c>
      <c r="B4" s="26"/>
      <c r="C4" s="26"/>
      <c r="D4" s="26"/>
      <c r="E4" s="26"/>
      <c r="F4" s="26"/>
      <c r="G4" s="26"/>
      <c r="H4" s="26"/>
    </row>
    <row r="5" spans="1:9" ht="10.5" customHeight="1">
      <c r="A5" s="33"/>
      <c r="B5" s="33"/>
      <c r="C5" s="33"/>
      <c r="I5" s="12" t="s">
        <v>68</v>
      </c>
    </row>
    <row r="6" spans="1:9" ht="22.5" customHeight="1">
      <c r="A6" s="62" t="s">
        <v>76</v>
      </c>
      <c r="B6" s="70" t="s">
        <v>1</v>
      </c>
      <c r="C6" s="71"/>
      <c r="D6" s="71"/>
      <c r="E6" s="71"/>
      <c r="F6" s="71"/>
      <c r="G6" s="71"/>
      <c r="H6" s="72"/>
      <c r="I6" s="66" t="s">
        <v>64</v>
      </c>
    </row>
    <row r="7" spans="1:9" ht="12.75" customHeight="1">
      <c r="A7" s="63"/>
      <c r="B7" s="60" t="s">
        <v>2</v>
      </c>
      <c r="C7" s="73" t="s">
        <v>3</v>
      </c>
      <c r="D7" s="74"/>
      <c r="E7" s="74"/>
      <c r="F7" s="75"/>
      <c r="G7" s="60" t="s">
        <v>4</v>
      </c>
      <c r="H7" s="60" t="s">
        <v>5</v>
      </c>
      <c r="I7" s="67"/>
    </row>
    <row r="8" spans="1:9" ht="74.25" customHeight="1">
      <c r="A8" s="64"/>
      <c r="B8" s="61"/>
      <c r="C8" s="24" t="s">
        <v>6</v>
      </c>
      <c r="D8" s="24" t="s">
        <v>7</v>
      </c>
      <c r="E8" s="25" t="s">
        <v>8</v>
      </c>
      <c r="F8" s="24" t="s">
        <v>9</v>
      </c>
      <c r="G8" s="61"/>
      <c r="H8" s="61"/>
      <c r="I8" s="68"/>
    </row>
    <row r="9" spans="1:10" ht="15.75">
      <c r="A9" s="13" t="s">
        <v>10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13</v>
      </c>
      <c r="G9" s="7" t="s">
        <v>15</v>
      </c>
      <c r="H9" s="7" t="s">
        <v>11</v>
      </c>
      <c r="I9" s="47">
        <f>I10+I15+I20+I28+I31+I35+I45+I49</f>
        <v>33454.7</v>
      </c>
      <c r="J9" s="34">
        <f>J10+J35+J52</f>
        <v>33673.799999999996</v>
      </c>
    </row>
    <row r="10" spans="1:10" ht="15.75">
      <c r="A10" s="14" t="s">
        <v>16</v>
      </c>
      <c r="B10" s="7" t="s">
        <v>99</v>
      </c>
      <c r="C10" s="7" t="s">
        <v>12</v>
      </c>
      <c r="D10" s="7" t="s">
        <v>17</v>
      </c>
      <c r="E10" s="7" t="s">
        <v>14</v>
      </c>
      <c r="F10" s="7" t="s">
        <v>13</v>
      </c>
      <c r="G10" s="7" t="s">
        <v>15</v>
      </c>
      <c r="H10" s="7" t="s">
        <v>11</v>
      </c>
      <c r="I10" s="47">
        <f>I11</f>
        <v>7912.099999999999</v>
      </c>
      <c r="J10" s="54">
        <f>SUM(I10,I15,I20,I28,I31)</f>
        <v>29784.699999999997</v>
      </c>
    </row>
    <row r="11" spans="1:9" ht="15.75">
      <c r="A11" s="15" t="s">
        <v>18</v>
      </c>
      <c r="B11" s="5" t="s">
        <v>99</v>
      </c>
      <c r="C11" s="5" t="s">
        <v>12</v>
      </c>
      <c r="D11" s="5" t="s">
        <v>17</v>
      </c>
      <c r="E11" s="5" t="s">
        <v>19</v>
      </c>
      <c r="F11" s="5" t="s">
        <v>17</v>
      </c>
      <c r="G11" s="5" t="s">
        <v>15</v>
      </c>
      <c r="H11" s="5" t="s">
        <v>20</v>
      </c>
      <c r="I11" s="46">
        <f>SUM(I12:I14)</f>
        <v>7912.099999999999</v>
      </c>
    </row>
    <row r="12" spans="1:9" ht="60" customHeight="1">
      <c r="A12" s="35" t="s">
        <v>85</v>
      </c>
      <c r="B12" s="5" t="s">
        <v>99</v>
      </c>
      <c r="C12" s="5" t="s">
        <v>12</v>
      </c>
      <c r="D12" s="5" t="s">
        <v>17</v>
      </c>
      <c r="E12" s="5" t="s">
        <v>69</v>
      </c>
      <c r="F12" s="5" t="s">
        <v>17</v>
      </c>
      <c r="G12" s="5" t="s">
        <v>15</v>
      </c>
      <c r="H12" s="5" t="s">
        <v>20</v>
      </c>
      <c r="I12" s="46">
        <v>7310.7</v>
      </c>
    </row>
    <row r="13" spans="1:9" ht="70.5" customHeight="1">
      <c r="A13" s="35" t="s">
        <v>87</v>
      </c>
      <c r="B13" s="5" t="s">
        <v>99</v>
      </c>
      <c r="C13" s="5" t="s">
        <v>12</v>
      </c>
      <c r="D13" s="5" t="s">
        <v>17</v>
      </c>
      <c r="E13" s="5" t="s">
        <v>21</v>
      </c>
      <c r="F13" s="5" t="s">
        <v>17</v>
      </c>
      <c r="G13" s="5" t="s">
        <v>15</v>
      </c>
      <c r="H13" s="5" t="s">
        <v>20</v>
      </c>
      <c r="I13" s="46">
        <v>525.2</v>
      </c>
    </row>
    <row r="14" spans="1:9" ht="33.75">
      <c r="A14" s="41" t="s">
        <v>106</v>
      </c>
      <c r="B14" s="5" t="s">
        <v>99</v>
      </c>
      <c r="C14" s="5" t="s">
        <v>12</v>
      </c>
      <c r="D14" s="5" t="s">
        <v>17</v>
      </c>
      <c r="E14" s="5" t="s">
        <v>105</v>
      </c>
      <c r="F14" s="5" t="s">
        <v>17</v>
      </c>
      <c r="G14" s="5" t="s">
        <v>15</v>
      </c>
      <c r="H14" s="5" t="s">
        <v>20</v>
      </c>
      <c r="I14" s="46">
        <v>76.2</v>
      </c>
    </row>
    <row r="15" spans="1:9" s="3" customFormat="1" ht="22.5">
      <c r="A15" s="53" t="s">
        <v>121</v>
      </c>
      <c r="B15" s="7" t="s">
        <v>127</v>
      </c>
      <c r="C15" s="7" t="s">
        <v>12</v>
      </c>
      <c r="D15" s="7" t="s">
        <v>122</v>
      </c>
      <c r="E15" s="7" t="s">
        <v>14</v>
      </c>
      <c r="F15" s="7" t="s">
        <v>13</v>
      </c>
      <c r="G15" s="7" t="s">
        <v>15</v>
      </c>
      <c r="H15" s="7" t="s">
        <v>11</v>
      </c>
      <c r="I15" s="47">
        <f>SUM(I16:I19)</f>
        <v>488.6</v>
      </c>
    </row>
    <row r="16" spans="1:9" ht="39">
      <c r="A16" s="52" t="s">
        <v>117</v>
      </c>
      <c r="B16" s="5" t="s">
        <v>127</v>
      </c>
      <c r="C16" s="5" t="s">
        <v>12</v>
      </c>
      <c r="D16" s="5" t="s">
        <v>122</v>
      </c>
      <c r="E16" s="5" t="s">
        <v>123</v>
      </c>
      <c r="F16" s="5" t="s">
        <v>17</v>
      </c>
      <c r="G16" s="5" t="s">
        <v>15</v>
      </c>
      <c r="H16" s="5" t="s">
        <v>20</v>
      </c>
      <c r="I16" s="46">
        <v>178.9</v>
      </c>
    </row>
    <row r="17" spans="1:9" ht="39">
      <c r="A17" s="52" t="s">
        <v>118</v>
      </c>
      <c r="B17" s="5" t="s">
        <v>127</v>
      </c>
      <c r="C17" s="5" t="s">
        <v>12</v>
      </c>
      <c r="D17" s="5" t="s">
        <v>122</v>
      </c>
      <c r="E17" s="5" t="s">
        <v>124</v>
      </c>
      <c r="F17" s="5" t="s">
        <v>17</v>
      </c>
      <c r="G17" s="5" t="s">
        <v>15</v>
      </c>
      <c r="H17" s="5" t="s">
        <v>20</v>
      </c>
      <c r="I17" s="46">
        <v>3.7</v>
      </c>
    </row>
    <row r="18" spans="1:9" ht="51.75">
      <c r="A18" s="52" t="s">
        <v>119</v>
      </c>
      <c r="B18" s="5" t="s">
        <v>127</v>
      </c>
      <c r="C18" s="5" t="s">
        <v>12</v>
      </c>
      <c r="D18" s="5" t="s">
        <v>122</v>
      </c>
      <c r="E18" s="5" t="s">
        <v>125</v>
      </c>
      <c r="F18" s="5" t="s">
        <v>17</v>
      </c>
      <c r="G18" s="5" t="s">
        <v>15</v>
      </c>
      <c r="H18" s="5" t="s">
        <v>20</v>
      </c>
      <c r="I18" s="46">
        <v>289.6</v>
      </c>
    </row>
    <row r="19" spans="1:9" ht="51.75">
      <c r="A19" s="52" t="s">
        <v>120</v>
      </c>
      <c r="B19" s="5" t="s">
        <v>127</v>
      </c>
      <c r="C19" s="5" t="s">
        <v>12</v>
      </c>
      <c r="D19" s="5" t="s">
        <v>122</v>
      </c>
      <c r="E19" s="5" t="s">
        <v>126</v>
      </c>
      <c r="F19" s="5" t="s">
        <v>17</v>
      </c>
      <c r="G19" s="5" t="s">
        <v>15</v>
      </c>
      <c r="H19" s="5" t="s">
        <v>20</v>
      </c>
      <c r="I19" s="46">
        <v>16.4</v>
      </c>
    </row>
    <row r="20" spans="1:10" s="3" customFormat="1" ht="15.75">
      <c r="A20" s="18" t="s">
        <v>22</v>
      </c>
      <c r="B20" s="7" t="s">
        <v>99</v>
      </c>
      <c r="C20" s="7" t="s">
        <v>12</v>
      </c>
      <c r="D20" s="7" t="s">
        <v>23</v>
      </c>
      <c r="E20" s="7" t="s">
        <v>14</v>
      </c>
      <c r="F20" s="7" t="s">
        <v>13</v>
      </c>
      <c r="G20" s="7" t="s">
        <v>15</v>
      </c>
      <c r="H20" s="7" t="s">
        <v>11</v>
      </c>
      <c r="I20" s="47">
        <f>SUM(I21,I23)</f>
        <v>21363</v>
      </c>
      <c r="J20" s="36"/>
    </row>
    <row r="21" spans="1:9" ht="15.75">
      <c r="A21" s="16" t="s">
        <v>24</v>
      </c>
      <c r="B21" s="7" t="s">
        <v>99</v>
      </c>
      <c r="C21" s="7" t="s">
        <v>12</v>
      </c>
      <c r="D21" s="7" t="s">
        <v>23</v>
      </c>
      <c r="E21" s="8" t="s">
        <v>25</v>
      </c>
      <c r="F21" s="7" t="s">
        <v>13</v>
      </c>
      <c r="G21" s="7" t="s">
        <v>15</v>
      </c>
      <c r="H21" s="7" t="s">
        <v>20</v>
      </c>
      <c r="I21" s="47">
        <f>I22</f>
        <v>809</v>
      </c>
    </row>
    <row r="22" spans="1:9" ht="34.5">
      <c r="A22" s="15" t="s">
        <v>27</v>
      </c>
      <c r="B22" s="5" t="s">
        <v>99</v>
      </c>
      <c r="C22" s="5" t="s">
        <v>12</v>
      </c>
      <c r="D22" s="5" t="s">
        <v>23</v>
      </c>
      <c r="E22" s="6" t="s">
        <v>26</v>
      </c>
      <c r="F22" s="5" t="s">
        <v>28</v>
      </c>
      <c r="G22" s="5" t="s">
        <v>15</v>
      </c>
      <c r="H22" s="5" t="s">
        <v>20</v>
      </c>
      <c r="I22" s="46">
        <v>809</v>
      </c>
    </row>
    <row r="23" spans="1:9" s="3" customFormat="1" ht="15" customHeight="1">
      <c r="A23" s="18" t="s">
        <v>29</v>
      </c>
      <c r="B23" s="7" t="s">
        <v>99</v>
      </c>
      <c r="C23" s="7" t="s">
        <v>12</v>
      </c>
      <c r="D23" s="7" t="s">
        <v>23</v>
      </c>
      <c r="E23" s="8" t="s">
        <v>30</v>
      </c>
      <c r="F23" s="7" t="s">
        <v>13</v>
      </c>
      <c r="G23" s="7" t="s">
        <v>15</v>
      </c>
      <c r="H23" s="7" t="s">
        <v>20</v>
      </c>
      <c r="I23" s="47">
        <f>SUM(I24,I26)</f>
        <v>20554</v>
      </c>
    </row>
    <row r="24" spans="1:9" ht="34.5" customHeight="1">
      <c r="A24" s="15" t="s">
        <v>31</v>
      </c>
      <c r="B24" s="5" t="s">
        <v>99</v>
      </c>
      <c r="C24" s="5" t="s">
        <v>12</v>
      </c>
      <c r="D24" s="5" t="s">
        <v>23</v>
      </c>
      <c r="E24" s="6" t="s">
        <v>32</v>
      </c>
      <c r="F24" s="5" t="s">
        <v>13</v>
      </c>
      <c r="G24" s="5" t="s">
        <v>15</v>
      </c>
      <c r="H24" s="5" t="s">
        <v>20</v>
      </c>
      <c r="I24" s="46">
        <f>I25</f>
        <v>1670</v>
      </c>
    </row>
    <row r="25" spans="1:9" ht="33.75" customHeight="1">
      <c r="A25" s="17" t="s">
        <v>88</v>
      </c>
      <c r="B25" s="5" t="s">
        <v>99</v>
      </c>
      <c r="C25" s="5" t="s">
        <v>12</v>
      </c>
      <c r="D25" s="5" t="s">
        <v>23</v>
      </c>
      <c r="E25" s="6" t="s">
        <v>33</v>
      </c>
      <c r="F25" s="5" t="s">
        <v>28</v>
      </c>
      <c r="G25" s="5" t="s">
        <v>15</v>
      </c>
      <c r="H25" s="5" t="s">
        <v>20</v>
      </c>
      <c r="I25" s="46">
        <v>1670</v>
      </c>
    </row>
    <row r="26" spans="1:11" ht="39.75" customHeight="1">
      <c r="A26" s="27" t="s">
        <v>34</v>
      </c>
      <c r="B26" s="28" t="s">
        <v>99</v>
      </c>
      <c r="C26" s="28" t="s">
        <v>12</v>
      </c>
      <c r="D26" s="28" t="s">
        <v>23</v>
      </c>
      <c r="E26" s="29" t="s">
        <v>35</v>
      </c>
      <c r="F26" s="28" t="s">
        <v>13</v>
      </c>
      <c r="G26" s="28" t="s">
        <v>15</v>
      </c>
      <c r="H26" s="28" t="s">
        <v>20</v>
      </c>
      <c r="I26" s="48">
        <f>SUM(I27)</f>
        <v>18884</v>
      </c>
      <c r="K26" s="32"/>
    </row>
    <row r="27" spans="1:9" ht="48" customHeight="1">
      <c r="A27" s="15" t="s">
        <v>37</v>
      </c>
      <c r="B27" s="5" t="s">
        <v>99</v>
      </c>
      <c r="C27" s="5" t="s">
        <v>12</v>
      </c>
      <c r="D27" s="5" t="s">
        <v>23</v>
      </c>
      <c r="E27" s="6" t="s">
        <v>36</v>
      </c>
      <c r="F27" s="5" t="s">
        <v>28</v>
      </c>
      <c r="G27" s="5" t="s">
        <v>15</v>
      </c>
      <c r="H27" s="5" t="s">
        <v>20</v>
      </c>
      <c r="I27" s="46">
        <v>18884</v>
      </c>
    </row>
    <row r="28" spans="1:9" s="3" customFormat="1" ht="12.75" customHeight="1">
      <c r="A28" s="16" t="s">
        <v>89</v>
      </c>
      <c r="B28" s="7" t="s">
        <v>98</v>
      </c>
      <c r="C28" s="7" t="s">
        <v>12</v>
      </c>
      <c r="D28" s="7" t="s">
        <v>72</v>
      </c>
      <c r="E28" s="8" t="s">
        <v>14</v>
      </c>
      <c r="F28" s="7" t="s">
        <v>13</v>
      </c>
      <c r="G28" s="7" t="s">
        <v>15</v>
      </c>
      <c r="H28" s="7" t="s">
        <v>20</v>
      </c>
      <c r="I28" s="47">
        <f>SUM(I29)</f>
        <v>21</v>
      </c>
    </row>
    <row r="29" spans="1:9" ht="35.25" customHeight="1">
      <c r="A29" s="15" t="s">
        <v>70</v>
      </c>
      <c r="B29" s="5" t="s">
        <v>98</v>
      </c>
      <c r="C29" s="5" t="s">
        <v>12</v>
      </c>
      <c r="D29" s="5" t="s">
        <v>72</v>
      </c>
      <c r="E29" s="6" t="s">
        <v>39</v>
      </c>
      <c r="F29" s="5" t="s">
        <v>17</v>
      </c>
      <c r="G29" s="5" t="s">
        <v>15</v>
      </c>
      <c r="H29" s="5" t="s">
        <v>20</v>
      </c>
      <c r="I29" s="46">
        <f>SUM(I30)</f>
        <v>21</v>
      </c>
    </row>
    <row r="30" spans="1:9" ht="46.5" customHeight="1">
      <c r="A30" s="19" t="s">
        <v>71</v>
      </c>
      <c r="B30" s="5" t="s">
        <v>98</v>
      </c>
      <c r="C30" s="5" t="s">
        <v>12</v>
      </c>
      <c r="D30" s="5" t="s">
        <v>72</v>
      </c>
      <c r="E30" s="6" t="s">
        <v>73</v>
      </c>
      <c r="F30" s="5" t="s">
        <v>17</v>
      </c>
      <c r="G30" s="5" t="s">
        <v>77</v>
      </c>
      <c r="H30" s="5" t="s">
        <v>20</v>
      </c>
      <c r="I30" s="46">
        <v>21</v>
      </c>
    </row>
    <row r="31" spans="1:9" s="3" customFormat="1" ht="25.5" customHeight="1" hidden="1">
      <c r="A31" s="37" t="s">
        <v>100</v>
      </c>
      <c r="B31" s="7" t="s">
        <v>99</v>
      </c>
      <c r="C31" s="7" t="s">
        <v>12</v>
      </c>
      <c r="D31" s="7" t="s">
        <v>38</v>
      </c>
      <c r="E31" s="8" t="s">
        <v>14</v>
      </c>
      <c r="F31" s="7" t="s">
        <v>13</v>
      </c>
      <c r="G31" s="7" t="s">
        <v>15</v>
      </c>
      <c r="H31" s="7" t="s">
        <v>11</v>
      </c>
      <c r="I31" s="49">
        <f>SUM(I32)</f>
        <v>0</v>
      </c>
    </row>
    <row r="32" spans="1:9" ht="15.75" customHeight="1" hidden="1">
      <c r="A32" s="19" t="s">
        <v>66</v>
      </c>
      <c r="B32" s="5" t="s">
        <v>99</v>
      </c>
      <c r="C32" s="5" t="s">
        <v>12</v>
      </c>
      <c r="D32" s="5" t="s">
        <v>38</v>
      </c>
      <c r="E32" s="6" t="s">
        <v>39</v>
      </c>
      <c r="F32" s="5" t="s">
        <v>13</v>
      </c>
      <c r="G32" s="5" t="s">
        <v>15</v>
      </c>
      <c r="H32" s="5" t="s">
        <v>20</v>
      </c>
      <c r="I32" s="50">
        <f>SUM(I33)</f>
        <v>0</v>
      </c>
    </row>
    <row r="33" spans="1:9" ht="25.5" customHeight="1" hidden="1">
      <c r="A33" s="19" t="s">
        <v>67</v>
      </c>
      <c r="B33" s="5" t="s">
        <v>99</v>
      </c>
      <c r="C33" s="5" t="s">
        <v>12</v>
      </c>
      <c r="D33" s="5" t="s">
        <v>38</v>
      </c>
      <c r="E33" s="6" t="s">
        <v>40</v>
      </c>
      <c r="F33" s="5" t="s">
        <v>13</v>
      </c>
      <c r="G33" s="5" t="s">
        <v>15</v>
      </c>
      <c r="H33" s="5" t="s">
        <v>20</v>
      </c>
      <c r="I33" s="50">
        <f>SUM(I34)</f>
        <v>0</v>
      </c>
    </row>
    <row r="34" spans="1:9" ht="26.25" customHeight="1" hidden="1">
      <c r="A34" s="19" t="s">
        <v>41</v>
      </c>
      <c r="B34" s="5" t="s">
        <v>99</v>
      </c>
      <c r="C34" s="5" t="s">
        <v>12</v>
      </c>
      <c r="D34" s="5" t="s">
        <v>38</v>
      </c>
      <c r="E34" s="6" t="s">
        <v>86</v>
      </c>
      <c r="F34" s="5" t="s">
        <v>28</v>
      </c>
      <c r="G34" s="5" t="s">
        <v>15</v>
      </c>
      <c r="H34" s="5" t="s">
        <v>20</v>
      </c>
      <c r="I34" s="50">
        <v>0</v>
      </c>
    </row>
    <row r="35" spans="1:10" s="3" customFormat="1" ht="32.25" customHeight="1">
      <c r="A35" s="18" t="s">
        <v>65</v>
      </c>
      <c r="B35" s="7" t="s">
        <v>11</v>
      </c>
      <c r="C35" s="7" t="s">
        <v>12</v>
      </c>
      <c r="D35" s="7" t="s">
        <v>42</v>
      </c>
      <c r="E35" s="8" t="s">
        <v>14</v>
      </c>
      <c r="F35" s="7" t="s">
        <v>13</v>
      </c>
      <c r="G35" s="7" t="s">
        <v>11</v>
      </c>
      <c r="H35" s="7" t="s">
        <v>11</v>
      </c>
      <c r="I35" s="47">
        <f>SUM(I36,I39,I42)</f>
        <v>3670</v>
      </c>
      <c r="J35" s="55">
        <f>SUM(I35)</f>
        <v>3670</v>
      </c>
    </row>
    <row r="36" spans="1:9" s="3" customFormat="1" ht="72" customHeight="1">
      <c r="A36" s="38" t="s">
        <v>90</v>
      </c>
      <c r="B36" s="7" t="s">
        <v>97</v>
      </c>
      <c r="C36" s="7" t="s">
        <v>12</v>
      </c>
      <c r="D36" s="7" t="s">
        <v>42</v>
      </c>
      <c r="E36" s="8" t="s">
        <v>43</v>
      </c>
      <c r="F36" s="7" t="s">
        <v>13</v>
      </c>
      <c r="G36" s="7" t="s">
        <v>15</v>
      </c>
      <c r="H36" s="7" t="s">
        <v>44</v>
      </c>
      <c r="I36" s="47">
        <f>SUM(I37)</f>
        <v>100</v>
      </c>
    </row>
    <row r="37" spans="1:9" ht="49.5" customHeight="1">
      <c r="A37" s="19" t="s">
        <v>45</v>
      </c>
      <c r="B37" s="5" t="s">
        <v>97</v>
      </c>
      <c r="C37" s="5" t="s">
        <v>12</v>
      </c>
      <c r="D37" s="5" t="s">
        <v>42</v>
      </c>
      <c r="E37" s="6" t="s">
        <v>91</v>
      </c>
      <c r="F37" s="5" t="s">
        <v>13</v>
      </c>
      <c r="G37" s="5" t="s">
        <v>15</v>
      </c>
      <c r="H37" s="5" t="s">
        <v>44</v>
      </c>
      <c r="I37" s="46">
        <f>SUM(I38)</f>
        <v>100</v>
      </c>
    </row>
    <row r="38" spans="1:9" ht="58.5" customHeight="1">
      <c r="A38" s="39" t="s">
        <v>46</v>
      </c>
      <c r="B38" s="5" t="s">
        <v>97</v>
      </c>
      <c r="C38" s="5" t="s">
        <v>12</v>
      </c>
      <c r="D38" s="5" t="s">
        <v>42</v>
      </c>
      <c r="E38" s="6" t="s">
        <v>83</v>
      </c>
      <c r="F38" s="5" t="s">
        <v>28</v>
      </c>
      <c r="G38" s="5" t="s">
        <v>84</v>
      </c>
      <c r="H38" s="5" t="s">
        <v>44</v>
      </c>
      <c r="I38" s="46">
        <v>100</v>
      </c>
    </row>
    <row r="39" spans="1:9" s="3" customFormat="1" ht="24.75" customHeight="1">
      <c r="A39" s="37" t="s">
        <v>78</v>
      </c>
      <c r="B39" s="7" t="s">
        <v>98</v>
      </c>
      <c r="C39" s="7" t="s">
        <v>12</v>
      </c>
      <c r="D39" s="7" t="s">
        <v>42</v>
      </c>
      <c r="E39" s="8" t="s">
        <v>79</v>
      </c>
      <c r="F39" s="7" t="s">
        <v>13</v>
      </c>
      <c r="G39" s="7" t="s">
        <v>15</v>
      </c>
      <c r="H39" s="7" t="s">
        <v>44</v>
      </c>
      <c r="I39" s="47">
        <f>SUM(I40)</f>
        <v>1240</v>
      </c>
    </row>
    <row r="40" spans="1:9" ht="22.5" customHeight="1">
      <c r="A40" s="20" t="s">
        <v>80</v>
      </c>
      <c r="B40" s="5" t="s">
        <v>98</v>
      </c>
      <c r="C40" s="5" t="s">
        <v>12</v>
      </c>
      <c r="D40" s="5" t="s">
        <v>42</v>
      </c>
      <c r="E40" s="6" t="s">
        <v>81</v>
      </c>
      <c r="F40" s="5" t="s">
        <v>13</v>
      </c>
      <c r="G40" s="5" t="s">
        <v>15</v>
      </c>
      <c r="H40" s="5" t="s">
        <v>44</v>
      </c>
      <c r="I40" s="46">
        <f>SUM(I41)</f>
        <v>1240</v>
      </c>
    </row>
    <row r="41" spans="1:9" ht="23.25" customHeight="1">
      <c r="A41" s="17" t="s">
        <v>92</v>
      </c>
      <c r="B41" s="5" t="s">
        <v>98</v>
      </c>
      <c r="C41" s="5" t="s">
        <v>12</v>
      </c>
      <c r="D41" s="5" t="s">
        <v>42</v>
      </c>
      <c r="E41" s="6" t="s">
        <v>82</v>
      </c>
      <c r="F41" s="5" t="s">
        <v>28</v>
      </c>
      <c r="G41" s="5" t="s">
        <v>15</v>
      </c>
      <c r="H41" s="5" t="s">
        <v>44</v>
      </c>
      <c r="I41" s="46">
        <v>1240</v>
      </c>
    </row>
    <row r="42" spans="1:9" ht="60.75" customHeight="1">
      <c r="A42" s="40" t="s">
        <v>93</v>
      </c>
      <c r="B42" s="7" t="s">
        <v>98</v>
      </c>
      <c r="C42" s="7" t="s">
        <v>12</v>
      </c>
      <c r="D42" s="7" t="s">
        <v>42</v>
      </c>
      <c r="E42" s="8" t="s">
        <v>47</v>
      </c>
      <c r="F42" s="7" t="s">
        <v>13</v>
      </c>
      <c r="G42" s="7" t="s">
        <v>15</v>
      </c>
      <c r="H42" s="7" t="s">
        <v>44</v>
      </c>
      <c r="I42" s="47">
        <f>SUM(I43)</f>
        <v>2330</v>
      </c>
    </row>
    <row r="43" spans="1:9" ht="57">
      <c r="A43" s="35" t="s">
        <v>94</v>
      </c>
      <c r="B43" s="5" t="s">
        <v>98</v>
      </c>
      <c r="C43" s="5" t="s">
        <v>12</v>
      </c>
      <c r="D43" s="5" t="s">
        <v>42</v>
      </c>
      <c r="E43" s="6" t="s">
        <v>48</v>
      </c>
      <c r="F43" s="5" t="s">
        <v>13</v>
      </c>
      <c r="G43" s="5" t="s">
        <v>15</v>
      </c>
      <c r="H43" s="5" t="s">
        <v>44</v>
      </c>
      <c r="I43" s="46">
        <f>SUM(I44)</f>
        <v>2330</v>
      </c>
    </row>
    <row r="44" spans="1:9" ht="57">
      <c r="A44" s="15" t="s">
        <v>95</v>
      </c>
      <c r="B44" s="5" t="s">
        <v>98</v>
      </c>
      <c r="C44" s="5" t="s">
        <v>12</v>
      </c>
      <c r="D44" s="5" t="s">
        <v>42</v>
      </c>
      <c r="E44" s="6" t="s">
        <v>49</v>
      </c>
      <c r="F44" s="5" t="s">
        <v>28</v>
      </c>
      <c r="G44" s="5" t="s">
        <v>15</v>
      </c>
      <c r="H44" s="5" t="s">
        <v>44</v>
      </c>
      <c r="I44" s="46">
        <v>2330</v>
      </c>
    </row>
    <row r="45" spans="1:9" ht="24.75" customHeight="1" hidden="1">
      <c r="A45" s="21" t="s">
        <v>50</v>
      </c>
      <c r="B45" s="10" t="s">
        <v>97</v>
      </c>
      <c r="C45" s="10" t="s">
        <v>12</v>
      </c>
      <c r="D45" s="10" t="s">
        <v>51</v>
      </c>
      <c r="E45" s="11" t="s">
        <v>14</v>
      </c>
      <c r="F45" s="10" t="s">
        <v>13</v>
      </c>
      <c r="G45" s="10" t="s">
        <v>15</v>
      </c>
      <c r="H45" s="10" t="s">
        <v>11</v>
      </c>
      <c r="I45" s="47">
        <f>I48</f>
        <v>0</v>
      </c>
    </row>
    <row r="46" spans="1:9" ht="33.75" hidden="1">
      <c r="A46" s="41" t="s">
        <v>104</v>
      </c>
      <c r="B46" s="5" t="s">
        <v>97</v>
      </c>
      <c r="C46" s="5" t="s">
        <v>12</v>
      </c>
      <c r="D46" s="5" t="s">
        <v>51</v>
      </c>
      <c r="E46" s="6" t="s">
        <v>30</v>
      </c>
      <c r="F46" s="5" t="s">
        <v>13</v>
      </c>
      <c r="G46" s="5" t="s">
        <v>15</v>
      </c>
      <c r="H46" s="5" t="s">
        <v>101</v>
      </c>
      <c r="I46" s="46">
        <f>I47</f>
        <v>0</v>
      </c>
    </row>
    <row r="47" spans="1:9" ht="22.5" hidden="1">
      <c r="A47" s="41" t="s">
        <v>103</v>
      </c>
      <c r="B47" s="5" t="s">
        <v>97</v>
      </c>
      <c r="C47" s="5" t="s">
        <v>12</v>
      </c>
      <c r="D47" s="5" t="s">
        <v>51</v>
      </c>
      <c r="E47" s="6" t="s">
        <v>32</v>
      </c>
      <c r="F47" s="5" t="s">
        <v>28</v>
      </c>
      <c r="G47" s="5" t="s">
        <v>15</v>
      </c>
      <c r="H47" s="5" t="s">
        <v>101</v>
      </c>
      <c r="I47" s="46">
        <f>I48</f>
        <v>0</v>
      </c>
    </row>
    <row r="48" spans="1:9" ht="33.75" hidden="1">
      <c r="A48" s="41" t="s">
        <v>102</v>
      </c>
      <c r="B48" s="28" t="s">
        <v>97</v>
      </c>
      <c r="C48" s="28" t="s">
        <v>12</v>
      </c>
      <c r="D48" s="28" t="s">
        <v>51</v>
      </c>
      <c r="E48" s="29" t="s">
        <v>33</v>
      </c>
      <c r="F48" s="28" t="s">
        <v>28</v>
      </c>
      <c r="G48" s="28" t="s">
        <v>15</v>
      </c>
      <c r="H48" s="28" t="s">
        <v>101</v>
      </c>
      <c r="I48" s="48">
        <v>0</v>
      </c>
    </row>
    <row r="49" spans="1:9" ht="28.5" customHeight="1" hidden="1">
      <c r="A49" s="45" t="s">
        <v>114</v>
      </c>
      <c r="B49" s="7" t="s">
        <v>98</v>
      </c>
      <c r="C49" s="7" t="s">
        <v>12</v>
      </c>
      <c r="D49" s="7" t="s">
        <v>112</v>
      </c>
      <c r="E49" s="8" t="s">
        <v>113</v>
      </c>
      <c r="F49" s="7" t="s">
        <v>28</v>
      </c>
      <c r="G49" s="7" t="s">
        <v>15</v>
      </c>
      <c r="H49" s="7" t="s">
        <v>52</v>
      </c>
      <c r="I49" s="47">
        <f>I51</f>
        <v>0</v>
      </c>
    </row>
    <row r="50" spans="1:9" ht="15.75" hidden="1">
      <c r="A50" s="41" t="s">
        <v>111</v>
      </c>
      <c r="B50" s="43" t="s">
        <v>98</v>
      </c>
      <c r="C50" s="43" t="s">
        <v>12</v>
      </c>
      <c r="D50" s="43" t="s">
        <v>112</v>
      </c>
      <c r="E50" s="44" t="s">
        <v>113</v>
      </c>
      <c r="F50" s="43" t="s">
        <v>28</v>
      </c>
      <c r="G50" s="43" t="s">
        <v>15</v>
      </c>
      <c r="H50" s="43" t="s">
        <v>52</v>
      </c>
      <c r="I50" s="51">
        <f>I51</f>
        <v>0</v>
      </c>
    </row>
    <row r="51" spans="1:9" ht="15.75" hidden="1">
      <c r="A51" s="41" t="s">
        <v>111</v>
      </c>
      <c r="B51" s="5" t="s">
        <v>98</v>
      </c>
      <c r="C51" s="5" t="s">
        <v>12</v>
      </c>
      <c r="D51" s="5" t="s">
        <v>112</v>
      </c>
      <c r="E51" s="6" t="s">
        <v>113</v>
      </c>
      <c r="F51" s="5" t="s">
        <v>28</v>
      </c>
      <c r="G51" s="5" t="s">
        <v>15</v>
      </c>
      <c r="H51" s="5" t="s">
        <v>52</v>
      </c>
      <c r="I51" s="46">
        <v>0</v>
      </c>
    </row>
    <row r="52" spans="1:10" ht="15.75">
      <c r="A52" s="16" t="s">
        <v>54</v>
      </c>
      <c r="B52" s="7" t="s">
        <v>98</v>
      </c>
      <c r="C52" s="7" t="s">
        <v>55</v>
      </c>
      <c r="D52" s="7" t="s">
        <v>13</v>
      </c>
      <c r="E52" s="8" t="s">
        <v>14</v>
      </c>
      <c r="F52" s="7" t="s">
        <v>13</v>
      </c>
      <c r="G52" s="7" t="s">
        <v>15</v>
      </c>
      <c r="H52" s="7" t="s">
        <v>11</v>
      </c>
      <c r="I52" s="47">
        <f>I53</f>
        <v>219.10000000000002</v>
      </c>
      <c r="J52" s="54">
        <f>I52</f>
        <v>219.10000000000002</v>
      </c>
    </row>
    <row r="53" spans="1:9" ht="23.25">
      <c r="A53" s="15" t="s">
        <v>56</v>
      </c>
      <c r="B53" s="5" t="s">
        <v>98</v>
      </c>
      <c r="C53" s="5" t="s">
        <v>55</v>
      </c>
      <c r="D53" s="5" t="s">
        <v>57</v>
      </c>
      <c r="E53" s="6" t="s">
        <v>14</v>
      </c>
      <c r="F53" s="5" t="s">
        <v>13</v>
      </c>
      <c r="G53" s="5" t="s">
        <v>15</v>
      </c>
      <c r="H53" s="5" t="s">
        <v>11</v>
      </c>
      <c r="I53" s="46">
        <f>I54+I57+I61+I60</f>
        <v>219.10000000000002</v>
      </c>
    </row>
    <row r="54" spans="1:9" ht="23.25">
      <c r="A54" s="17" t="s">
        <v>58</v>
      </c>
      <c r="B54" s="5" t="s">
        <v>98</v>
      </c>
      <c r="C54" s="5" t="s">
        <v>55</v>
      </c>
      <c r="D54" s="5" t="s">
        <v>57</v>
      </c>
      <c r="E54" s="6" t="s">
        <v>25</v>
      </c>
      <c r="F54" s="5" t="s">
        <v>13</v>
      </c>
      <c r="G54" s="5" t="s">
        <v>15</v>
      </c>
      <c r="H54" s="5" t="s">
        <v>53</v>
      </c>
      <c r="I54" s="46">
        <f>SUM(I55)</f>
        <v>127.9</v>
      </c>
    </row>
    <row r="55" spans="1:9" ht="17.25" customHeight="1">
      <c r="A55" s="15" t="s">
        <v>96</v>
      </c>
      <c r="B55" s="5" t="s">
        <v>98</v>
      </c>
      <c r="C55" s="5" t="s">
        <v>55</v>
      </c>
      <c r="D55" s="5" t="s">
        <v>57</v>
      </c>
      <c r="E55" s="6" t="s">
        <v>59</v>
      </c>
      <c r="F55" s="5" t="s">
        <v>13</v>
      </c>
      <c r="G55" s="5" t="s">
        <v>15</v>
      </c>
      <c r="H55" s="5" t="s">
        <v>53</v>
      </c>
      <c r="I55" s="46">
        <f>SUM(I56)</f>
        <v>127.9</v>
      </c>
    </row>
    <row r="56" spans="1:9" ht="24.75" customHeight="1">
      <c r="A56" s="19" t="s">
        <v>75</v>
      </c>
      <c r="B56" s="5" t="s">
        <v>98</v>
      </c>
      <c r="C56" s="5" t="s">
        <v>55</v>
      </c>
      <c r="D56" s="5" t="s">
        <v>57</v>
      </c>
      <c r="E56" s="6" t="s">
        <v>59</v>
      </c>
      <c r="F56" s="5" t="s">
        <v>28</v>
      </c>
      <c r="G56" s="5" t="s">
        <v>15</v>
      </c>
      <c r="H56" s="5" t="s">
        <v>53</v>
      </c>
      <c r="I56" s="46">
        <v>127.9</v>
      </c>
    </row>
    <row r="57" spans="1:9" ht="24.75" customHeight="1">
      <c r="A57" s="19" t="s">
        <v>107</v>
      </c>
      <c r="B57" s="5" t="s">
        <v>98</v>
      </c>
      <c r="C57" s="5" t="s">
        <v>55</v>
      </c>
      <c r="D57" s="5" t="s">
        <v>57</v>
      </c>
      <c r="E57" s="6" t="s">
        <v>110</v>
      </c>
      <c r="F57" s="5" t="s">
        <v>28</v>
      </c>
      <c r="G57" s="5" t="s">
        <v>15</v>
      </c>
      <c r="H57" s="5" t="s">
        <v>53</v>
      </c>
      <c r="I57" s="46">
        <f>I59</f>
        <v>0</v>
      </c>
    </row>
    <row r="58" spans="1:9" ht="24.75" customHeight="1">
      <c r="A58" s="19" t="s">
        <v>108</v>
      </c>
      <c r="B58" s="5" t="s">
        <v>98</v>
      </c>
      <c r="C58" s="5" t="s">
        <v>55</v>
      </c>
      <c r="D58" s="5" t="s">
        <v>57</v>
      </c>
      <c r="E58" s="6" t="s">
        <v>110</v>
      </c>
      <c r="F58" s="5" t="s">
        <v>28</v>
      </c>
      <c r="G58" s="5" t="s">
        <v>15</v>
      </c>
      <c r="H58" s="5" t="s">
        <v>53</v>
      </c>
      <c r="I58" s="46">
        <f>I59</f>
        <v>0</v>
      </c>
    </row>
    <row r="59" spans="1:9" ht="24.75" customHeight="1">
      <c r="A59" s="19" t="s">
        <v>109</v>
      </c>
      <c r="B59" s="5" t="s">
        <v>98</v>
      </c>
      <c r="C59" s="5" t="s">
        <v>55</v>
      </c>
      <c r="D59" s="5" t="s">
        <v>57</v>
      </c>
      <c r="E59" s="6" t="s">
        <v>110</v>
      </c>
      <c r="F59" s="5" t="s">
        <v>28</v>
      </c>
      <c r="G59" s="5" t="s">
        <v>15</v>
      </c>
      <c r="H59" s="5" t="s">
        <v>53</v>
      </c>
      <c r="I59" s="46">
        <v>0</v>
      </c>
    </row>
    <row r="60" spans="1:9" ht="24.75" customHeight="1">
      <c r="A60" s="19" t="s">
        <v>115</v>
      </c>
      <c r="B60" s="5" t="s">
        <v>98</v>
      </c>
      <c r="C60" s="5" t="s">
        <v>55</v>
      </c>
      <c r="D60" s="5" t="s">
        <v>57</v>
      </c>
      <c r="E60" s="6" t="s">
        <v>116</v>
      </c>
      <c r="F60" s="5" t="s">
        <v>28</v>
      </c>
      <c r="G60" s="5" t="s">
        <v>15</v>
      </c>
      <c r="H60" s="5" t="s">
        <v>53</v>
      </c>
      <c r="I60" s="46">
        <v>0</v>
      </c>
    </row>
    <row r="61" spans="1:12" s="3" customFormat="1" ht="36.75">
      <c r="A61" s="22" t="s">
        <v>74</v>
      </c>
      <c r="B61" s="7" t="s">
        <v>98</v>
      </c>
      <c r="C61" s="7" t="s">
        <v>55</v>
      </c>
      <c r="D61" s="7" t="s">
        <v>57</v>
      </c>
      <c r="E61" s="8" t="s">
        <v>63</v>
      </c>
      <c r="F61" s="7" t="s">
        <v>28</v>
      </c>
      <c r="G61" s="7" t="s">
        <v>15</v>
      </c>
      <c r="H61" s="7" t="s">
        <v>53</v>
      </c>
      <c r="I61" s="47">
        <v>91.2</v>
      </c>
      <c r="L61" s="9"/>
    </row>
    <row r="62" spans="1:9" s="3" customFormat="1" ht="15.75" hidden="1">
      <c r="A62" s="21" t="s">
        <v>60</v>
      </c>
      <c r="B62" s="7" t="s">
        <v>11</v>
      </c>
      <c r="C62" s="7" t="s">
        <v>55</v>
      </c>
      <c r="D62" s="7" t="s">
        <v>61</v>
      </c>
      <c r="E62" s="8" t="s">
        <v>14</v>
      </c>
      <c r="F62" s="7" t="s">
        <v>13</v>
      </c>
      <c r="G62" s="7" t="s">
        <v>15</v>
      </c>
      <c r="H62" s="7" t="s">
        <v>52</v>
      </c>
      <c r="I62" s="47">
        <f>I63</f>
        <v>0</v>
      </c>
    </row>
    <row r="63" spans="1:9" s="3" customFormat="1" ht="15.75" hidden="1">
      <c r="A63" s="17" t="s">
        <v>62</v>
      </c>
      <c r="B63" s="5" t="s">
        <v>11</v>
      </c>
      <c r="C63" s="5" t="s">
        <v>55</v>
      </c>
      <c r="D63" s="5" t="s">
        <v>61</v>
      </c>
      <c r="E63" s="6" t="s">
        <v>43</v>
      </c>
      <c r="F63" s="5" t="s">
        <v>28</v>
      </c>
      <c r="G63" s="5" t="s">
        <v>15</v>
      </c>
      <c r="H63" s="5" t="s">
        <v>52</v>
      </c>
      <c r="I63" s="46">
        <v>0</v>
      </c>
    </row>
    <row r="64" spans="1:15" ht="15.75">
      <c r="A64" s="2" t="s">
        <v>0</v>
      </c>
      <c r="B64" s="65"/>
      <c r="C64" s="65"/>
      <c r="D64" s="65"/>
      <c r="E64" s="65"/>
      <c r="F64" s="65"/>
      <c r="G64" s="65"/>
      <c r="H64" s="65"/>
      <c r="I64" s="47">
        <f>I9+I52</f>
        <v>33673.799999999996</v>
      </c>
      <c r="K64" s="34"/>
      <c r="N64" s="31"/>
      <c r="O64" s="30"/>
    </row>
    <row r="65" ht="15.75">
      <c r="B65" s="4"/>
    </row>
    <row r="66" spans="2:9" ht="15.75">
      <c r="B66" s="4"/>
      <c r="I66" s="23"/>
    </row>
    <row r="67" spans="2:9" ht="21.75" customHeight="1">
      <c r="B67" s="4"/>
      <c r="I67" s="23"/>
    </row>
    <row r="68" spans="2:9" ht="15.75">
      <c r="B68" s="4"/>
      <c r="I68" s="23"/>
    </row>
    <row r="69" spans="2:9" ht="15.75">
      <c r="B69" s="4"/>
      <c r="I69" s="23"/>
    </row>
    <row r="70" spans="2:9" ht="15.75">
      <c r="B70" s="4"/>
      <c r="I70" s="42"/>
    </row>
    <row r="71" ht="15.75">
      <c r="B71" s="4"/>
    </row>
    <row r="72" ht="15.75">
      <c r="B72" s="4"/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</sheetData>
  <sheetProtection/>
  <mergeCells count="11">
    <mergeCell ref="D1:I1"/>
    <mergeCell ref="B6:H6"/>
    <mergeCell ref="B7:B8"/>
    <mergeCell ref="C7:F7"/>
    <mergeCell ref="A1:C1"/>
    <mergeCell ref="A2:C2"/>
    <mergeCell ref="G7:G8"/>
    <mergeCell ref="H7:H8"/>
    <mergeCell ref="A6:A8"/>
    <mergeCell ref="B64:H64"/>
    <mergeCell ref="I6:I8"/>
  </mergeCells>
  <printOptions/>
  <pageMargins left="0.22" right="0.22" top="0.17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1</cp:lastModifiedBy>
  <cp:lastPrinted>2013-11-07T01:49:17Z</cp:lastPrinted>
  <dcterms:created xsi:type="dcterms:W3CDTF">2005-11-22T05:33:33Z</dcterms:created>
  <dcterms:modified xsi:type="dcterms:W3CDTF">2014-10-21T07:27:09Z</dcterms:modified>
  <cp:category/>
  <cp:version/>
  <cp:contentType/>
  <cp:contentStatus/>
</cp:coreProperties>
</file>